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360" windowHeight="7860" tabRatio="866" activeTab="1"/>
  </bookViews>
  <sheets>
    <sheet name="1化学发光" sheetId="2" r:id="rId1"/>
    <sheet name="2血球" sheetId="19" r:id="rId2"/>
    <sheet name="3血气" sheetId="20" r:id="rId3"/>
  </sheets>
  <calcPr calcId="144525" concurrentCalc="0"/>
</workbook>
</file>

<file path=xl/calcChain.xml><?xml version="1.0" encoding="utf-8"?>
<calcChain xmlns="http://schemas.openxmlformats.org/spreadsheetml/2006/main">
  <c r="I9" i="20"/>
  <c r="J9"/>
  <c r="K9"/>
  <c r="N9"/>
  <c r="N13"/>
  <c r="I10"/>
  <c r="J10"/>
  <c r="K10"/>
  <c r="I11"/>
  <c r="J11"/>
  <c r="K11"/>
  <c r="N11"/>
  <c r="I8"/>
  <c r="J8"/>
  <c r="K8"/>
  <c r="N8"/>
  <c r="N10"/>
  <c r="I7"/>
  <c r="J7"/>
  <c r="K7"/>
  <c r="N7"/>
  <c r="I8" i="19"/>
  <c r="K8"/>
  <c r="I9"/>
  <c r="K9"/>
  <c r="I10"/>
  <c r="K10"/>
  <c r="I11"/>
  <c r="K11"/>
  <c r="I12"/>
  <c r="K12"/>
  <c r="I13"/>
  <c r="K13"/>
  <c r="I14"/>
  <c r="K14"/>
  <c r="I8" i="2"/>
  <c r="K8"/>
  <c r="I9"/>
  <c r="K9"/>
  <c r="I10"/>
  <c r="K10"/>
  <c r="I11"/>
  <c r="K11"/>
  <c r="I12"/>
  <c r="K12"/>
  <c r="I13"/>
  <c r="K13"/>
  <c r="I14"/>
  <c r="K14"/>
  <c r="I15"/>
  <c r="K15"/>
  <c r="I16"/>
  <c r="K16"/>
  <c r="I7" i="19"/>
  <c r="K7"/>
  <c r="I7" i="2"/>
  <c r="K7"/>
  <c r="K17"/>
  <c r="K15" i="19"/>
</calcChain>
</file>

<file path=xl/sharedStrings.xml><?xml version="1.0" encoding="utf-8"?>
<sst xmlns="http://schemas.openxmlformats.org/spreadsheetml/2006/main" count="114" uniqueCount="76">
  <si>
    <t>名称</t>
  </si>
  <si>
    <t>成本单价
（元/ml）</t>
    <phoneticPr fontId="18" type="noConversion"/>
  </si>
  <si>
    <t>每年
标本量</t>
    <phoneticPr fontId="18" type="noConversion"/>
  </si>
  <si>
    <t>年试剂
成本</t>
    <phoneticPr fontId="18" type="noConversion"/>
  </si>
  <si>
    <t>合计</t>
    <phoneticPr fontId="18" type="noConversion"/>
  </si>
  <si>
    <t>包装规格</t>
    <phoneticPr fontId="18" type="noConversion"/>
  </si>
  <si>
    <t>每测试
用量（ml）</t>
    <phoneticPr fontId="18" type="noConversion"/>
  </si>
  <si>
    <t>每测试
单价（元）</t>
    <phoneticPr fontId="18" type="noConversion"/>
  </si>
  <si>
    <t>技术参数及配置要求</t>
    <phoneticPr fontId="18" type="noConversion"/>
  </si>
  <si>
    <t>数量</t>
    <phoneticPr fontId="18" type="noConversion"/>
  </si>
  <si>
    <t>总价
（元）</t>
    <phoneticPr fontId="18" type="noConversion"/>
  </si>
  <si>
    <t>单价
（元）</t>
    <phoneticPr fontId="18" type="noConversion"/>
  </si>
  <si>
    <t>规格型号</t>
    <phoneticPr fontId="18" type="noConversion"/>
  </si>
  <si>
    <t>生产厂家</t>
    <phoneticPr fontId="18" type="noConversion"/>
  </si>
  <si>
    <t>设备</t>
    <phoneticPr fontId="18" type="noConversion"/>
  </si>
  <si>
    <t>序号</t>
    <phoneticPr fontId="18" type="noConversion"/>
  </si>
  <si>
    <t>序号</t>
    <phoneticPr fontId="18" type="noConversion"/>
  </si>
  <si>
    <t>肌红蛋白校准品</t>
    <phoneticPr fontId="18" type="noConversion"/>
  </si>
  <si>
    <r>
      <rPr>
        <b/>
        <sz val="12"/>
        <color rgb="FFFF0000"/>
        <rFont val="宋体"/>
        <family val="3"/>
        <charset val="134"/>
      </rPr>
      <t>例</t>
    </r>
    <r>
      <rPr>
        <sz val="12"/>
        <color rgb="FFFF0000"/>
        <rFont val="宋体"/>
        <family val="3"/>
        <charset val="134"/>
      </rPr>
      <t>（以后各包均按此方式填报）</t>
    </r>
    <phoneticPr fontId="18" type="noConversion"/>
  </si>
  <si>
    <t>报价
（元）</t>
    <phoneticPr fontId="18" type="noConversion"/>
  </si>
  <si>
    <t>挂网价
（元）</t>
    <phoneticPr fontId="18" type="noConversion"/>
  </si>
  <si>
    <t>111111</t>
    <phoneticPr fontId="18" type="noConversion"/>
  </si>
  <si>
    <t>注册
证号</t>
    <phoneticPr fontId="18" type="noConversion"/>
  </si>
  <si>
    <t>生产
厂家</t>
    <phoneticPr fontId="18" type="noConversion"/>
  </si>
  <si>
    <t>试剂及耗材</t>
    <phoneticPr fontId="18" type="noConversion"/>
  </si>
  <si>
    <t>第一包 化学发光分析仪</t>
    <phoneticPr fontId="18" type="noConversion"/>
  </si>
  <si>
    <t>第二包 血细胞分析仪</t>
    <phoneticPr fontId="18" type="noConversion"/>
  </si>
  <si>
    <t xml:space="preserve">血细胞分析用溶血剂 </t>
    <phoneticPr fontId="18" type="noConversion"/>
  </si>
  <si>
    <t xml:space="preserve">血细胞分析用染色液 </t>
    <phoneticPr fontId="18" type="noConversion"/>
  </si>
  <si>
    <t>清洗液</t>
    <phoneticPr fontId="18" type="noConversion"/>
  </si>
  <si>
    <t>血液分析仪用质控品</t>
    <phoneticPr fontId="18" type="noConversion"/>
  </si>
  <si>
    <t>血细胞分析仪用校准品</t>
    <phoneticPr fontId="18" type="noConversion"/>
  </si>
  <si>
    <t>血细胞分析用稀释液</t>
    <phoneticPr fontId="18" type="noConversion"/>
  </si>
  <si>
    <t>…</t>
    <phoneticPr fontId="1" type="noConversion"/>
  </si>
  <si>
    <t>…</t>
    <phoneticPr fontId="18" type="noConversion"/>
  </si>
  <si>
    <t>医院原每测试单价
（元）</t>
    <phoneticPr fontId="18" type="noConversion"/>
  </si>
  <si>
    <t>医院原每测试单价
（元）</t>
    <phoneticPr fontId="1" type="noConversion"/>
  </si>
  <si>
    <t>第三包 血气分析仪</t>
    <phoneticPr fontId="18" type="noConversion"/>
  </si>
  <si>
    <t>详见注4</t>
    <phoneticPr fontId="18" type="noConversion"/>
  </si>
  <si>
    <t>清洗液</t>
    <phoneticPr fontId="18" type="noConversion"/>
  </si>
  <si>
    <t>详见注4</t>
    <phoneticPr fontId="1" type="noConversion"/>
  </si>
  <si>
    <t>血气质控品</t>
    <phoneticPr fontId="18" type="noConversion"/>
  </si>
  <si>
    <t>包装规格</t>
    <phoneticPr fontId="18" type="noConversion"/>
  </si>
  <si>
    <t>报价
（元）</t>
    <phoneticPr fontId="18" type="noConversion"/>
  </si>
  <si>
    <t>挂网价
（元）</t>
    <phoneticPr fontId="18" type="noConversion"/>
  </si>
  <si>
    <t>成本单价
（元/ml）</t>
    <phoneticPr fontId="18" type="noConversion"/>
  </si>
  <si>
    <t>每测试
用量（ml）</t>
    <phoneticPr fontId="18" type="noConversion"/>
  </si>
  <si>
    <t>血气测定试剂盒</t>
    <phoneticPr fontId="18" type="noConversion"/>
  </si>
  <si>
    <t>包装规格（XXXml/盒/桶/包）</t>
    <phoneticPr fontId="18" type="noConversion"/>
  </si>
  <si>
    <t>血气测定试剂效期（每30天为一个效期）</t>
  </si>
  <si>
    <t>测试次数</t>
    <phoneticPr fontId="1" type="noConversion"/>
  </si>
  <si>
    <t>每测试
单价（元）</t>
    <phoneticPr fontId="18" type="noConversion"/>
  </si>
  <si>
    <t>每月
测试量</t>
    <phoneticPr fontId="18" type="noConversion"/>
  </si>
  <si>
    <t>有效测试次数</t>
    <phoneticPr fontId="1" type="noConversion"/>
  </si>
  <si>
    <t>111112</t>
  </si>
  <si>
    <t>单价
（元）</t>
    <phoneticPr fontId="1" type="noConversion"/>
  </si>
  <si>
    <t>总价
（元）</t>
    <phoneticPr fontId="1" type="noConversion"/>
  </si>
  <si>
    <t>每年
测试量</t>
    <phoneticPr fontId="1" type="noConversion"/>
  </si>
  <si>
    <t>年试剂成本</t>
    <phoneticPr fontId="1" type="noConversion"/>
  </si>
  <si>
    <t>2×3ml/盒</t>
    <phoneticPr fontId="18" type="noConversion"/>
  </si>
  <si>
    <t>2×6ml/盒</t>
    <phoneticPr fontId="18" type="noConversion"/>
  </si>
  <si>
    <t xml:space="preserve">注：1、不限于以上所列试剂及耗材，各供应商根据所提供设备情况自行增加必需的试剂及耗材，未报价的视为免费提供，如果既不报价又不承诺免费提供的将取消其中标资格。
    2、成本单价填报要符合逻辑，即成本单价=报价÷包装规格总量，如果出现逻辑错误将做无效投标文件处理；每测试用量应合理估算，只能是大于或等于实际偏高不能偏低，如果发现实际使用中比投标时偏高，将可能被取消中标资格或合同。
    3、采血管不计算在报价内，但应包括吸头、反应杯等专用耗材。
    4、肌钙：35.75元/测试；肌红：38.16元/测试；脑钠肽：102.16元/测试。
    5、所投设备参数配置表必须由产品生产企业和投标公司同时加盖印章（鲜章），并且响应参数必须递交宣传彩页或其它相关资料加以佐证。
</t>
    <phoneticPr fontId="18" type="noConversion"/>
  </si>
  <si>
    <t xml:space="preserve">注：1、不限于以上所列试剂及耗材，各供应商根据所提供设备情况自行增加必需的试剂及耗材，未报价的视为免费提供，如果既不报价又不承诺免费提供的将取消其中标资格。
    2、成本单价填报要符合逻辑，即成本单价=报价÷包装规格总量，如果出现逻辑错误将做无效投标文件处理；每测试用量应合理估算，只能是大于或等于实际偏高不能偏低，如果发现实际使用中比投标时偏高，将可能被取消中标资格或合同。
    3、采血管、子弹头等耗材不计算在报价内。
    4、血细胞分析：6.42元/测试。
    5、所投设备参数配置表必须由产品生产企业和投标公司同时加盖印章（鲜章），并且响应参数必须递交宣传彩页或其它相关资料加以佐证。
</t>
    <phoneticPr fontId="18" type="noConversion"/>
  </si>
  <si>
    <r>
      <rPr>
        <b/>
        <sz val="12"/>
        <color rgb="FFFF0000"/>
        <rFont val="宋体"/>
        <family val="3"/>
        <charset val="134"/>
      </rPr>
      <t>例</t>
    </r>
    <r>
      <rPr>
        <sz val="12"/>
        <color rgb="FFFF0000"/>
        <rFont val="宋体"/>
        <family val="3"/>
        <charset val="134"/>
      </rPr>
      <t>（以后各包均按此方式填报）</t>
    </r>
    <phoneticPr fontId="18" type="noConversion"/>
  </si>
  <si>
    <r>
      <t>注：1、不限于以上所列试剂及耗材，各供应商根据所提供设备情况自行增加必需的试剂及耗材，未报价的视为免费提供，如果既不报价又不承诺免费提供的将取消其中标资格。
    2、成本单价填报要符合逻辑，即每测试单价=报价÷有效测试次数。有效测试次数分两种情况：①包装规格÷每测试用量÷试剂效期≤300次，就按实际计算出的测试次数*试剂效期=有效测试次数；②包装规格÷每测试用量÷试剂效期＞300次，就按300次*试剂效期=有效测试次数。如果出现逻辑错误将做无效投标文件处理；每测试用量应合理估算，</t>
    </r>
    <r>
      <rPr>
        <sz val="12"/>
        <color theme="1"/>
        <rFont val="宋体"/>
        <family val="3"/>
        <charset val="134"/>
      </rPr>
      <t>不能胡乱估量，如果发现实际使用中比投标时偏高，将可能被取消中标资格或合同。</t>
    </r>
    <r>
      <rPr>
        <sz val="12"/>
        <color indexed="8"/>
        <rFont val="宋体"/>
        <family val="3"/>
        <charset val="134"/>
      </rPr>
      <t xml:space="preserve">
    </t>
    </r>
    <r>
      <rPr>
        <sz val="12"/>
        <color theme="1"/>
        <rFont val="宋体"/>
        <family val="3"/>
        <charset val="134"/>
      </rPr>
      <t xml:space="preserve">3、此包要求血气测定试剂盒包装规格按两例计算方式选择其最佳的一种方案进行报价；如果按多方案报价，该包投标做废标处理。
    4、采血管等耗材不计算在报价内。
    5、解释：试剂效期是指血气测定试剂盒开瓶后的有效天数除以30天的值；有效测试次数是指包装试剂在开瓶后的效期内实际使用的测试次数；每月300次测试是目前我院目前预估的最大测试次数 。
    6、投标人不得修改表中“测试次数”、“有效测试次数”和“每测试单价”、“年试剂成本”的计算公式及“每年测试量”、“每月测试量”数据，否则按无效标书处理。
    7、所投设备参数配置表必须由产品生产企业和投标公司同时加盖印章（鲜章），并且响应参数必须递交宣传彩页或其它相关资料加以佐证。
                                                                                                                                                                                                                                                                                                                                     </t>
    </r>
    <phoneticPr fontId="18" type="noConversion"/>
  </si>
  <si>
    <t>产品流水号</t>
    <phoneticPr fontId="18" type="noConversion"/>
  </si>
  <si>
    <t>产品流水号</t>
    <phoneticPr fontId="18" type="noConversion"/>
  </si>
  <si>
    <t xml:space="preserve">1、方法学为吖啶脂标记直接发光法或循环增强发光法等。
★2、须包含的测试项目：肌红蛋白、高敏肌钙蛋白、B型脑利钠钛等相似检查项目。
▲3、检测速度≥200测试/小时/台，24小时待机。
4、支持样本类型：血清、血浆。
5、具备冷藏功能。
6、最小样本用量≤150ul。
▲7、首个出结果时间：&lt;25min（时间越快越优）。
8、可与我院LIS/HIS完美连接。
9、设备全自动检测，无需手工加样。
10、加样方式：自动化一次性tip加样。
▲11、样本类型支持微量杯、原始采血管等，且具备自动识别血凝块及纤维蛋白功能防止堵针。
12、校准类型：所有项目2点定标、主曲线定标等。
▲13、需提供2020及2021年，品牌在国家卫生部室间质评建组数据。
14、配备中文报告系统（含中文软件）。
★15、所投设备配套使用的试剂耗材不需扫码或读卡，如有此功能的设备，需免费打开此设置。若安装验收时发现未打开此功能，将作废标处理，一切责任后果自行负责。
</t>
    <phoneticPr fontId="18" type="noConversion"/>
  </si>
  <si>
    <r>
      <t>★1、检测原理：WBC计数和分类: 半导体激光+流式细胞技术DNA/RNA核酸荧光染色。RBC、PLT计数: 双鞘流技术+阻抗法。
▲2、幼稚细胞检测能提供定量参数(百分比和绝对值)。
3、检测速度：CBC+Diff≥60个样本/小时。
4、进样方式：以手动进样模式为主，主要检测末梢全血（也可兼顾自动进样）。
5、检测模式：具备两种以上检测模式（包含全血和末梢血预稀释模式）。
▲6、微量血实现五分类技术：
全血≤90ul，实现CBC+Diff五分类；
末梢血≤30ul，实现CBC+Diff五分类。（用血量越小越优）
7、可同时实现两种模式的白细胞计数分类（WBC模式和WBC+Diff模式）。
8、具有取样针内外壁自动清洗功能。
▲9、线性范围：
WBC：0-400×10</t>
    </r>
    <r>
      <rPr>
        <vertAlign val="superscript"/>
        <sz val="10"/>
        <rFont val="宋体"/>
        <family val="3"/>
        <charset val="134"/>
      </rPr>
      <t>9</t>
    </r>
    <r>
      <rPr>
        <sz val="10"/>
        <rFont val="宋体"/>
        <family val="3"/>
        <charset val="134"/>
      </rPr>
      <t>/L
RBC：0－8×10</t>
    </r>
    <r>
      <rPr>
        <vertAlign val="superscript"/>
        <sz val="10"/>
        <rFont val="宋体"/>
        <family val="3"/>
        <charset val="134"/>
      </rPr>
      <t>12</t>
    </r>
    <r>
      <rPr>
        <sz val="10"/>
        <rFont val="宋体"/>
        <family val="3"/>
        <charset val="134"/>
      </rPr>
      <t>/L
HGB：0-250 g/L
PLT：0-5000×10</t>
    </r>
    <r>
      <rPr>
        <vertAlign val="superscript"/>
        <sz val="10"/>
        <rFont val="宋体"/>
        <family val="3"/>
        <charset val="134"/>
      </rPr>
      <t>9</t>
    </r>
    <r>
      <rPr>
        <sz val="10"/>
        <rFont val="宋体"/>
        <family val="3"/>
        <charset val="134"/>
      </rPr>
      <t xml:space="preserve">/L
▲10、精密度：
WBC：≤3%
RBC：≤1.5%
HGB：≤1.5%
PLT：≤4%
10、报警提示功能：具有异常样本的提示报警功能。
11、质控和校准：提供与仪器同品牌、原厂配套并有注册的质控品和校准品，有独立校准系统，原厂校准品应能提供可溯源性文献，保证分析质量。
12、异常结果提示功能：能自动提示异常标本的复检。
★13、所投设备配套使用的试剂耗材不需扫码或读卡，如有此功能的设备，需免费打开此设置。若安装验收时发现未打开此功能，将作废标处理，一切责任后果自行负责。
</t>
    </r>
    <phoneticPr fontId="18" type="noConversion"/>
  </si>
  <si>
    <r>
      <rPr>
        <sz val="10"/>
        <color theme="1"/>
        <rFont val="宋体"/>
        <family val="3"/>
        <charset val="134"/>
      </rPr>
      <t>▲1、可一次性检测PH、PO2、PCO2、Na＋ 、K＋、CL-、Ca2+、Glu、Lac、nTBil、SO2、总血红蛋白，氧合血红蛋白等，无需另加模块。
2、样本类型：动脉、静脉、动静脉混合血等。
3、进样器的种类：可连接注射器和毛细管，无需适配器。
4、样本量：≤135ul。
5、出报告时间：≤120S。
▲6、进样方式：全自动进样，能自动提醒并排除小气泡和微血凝块。
▲7、试剂：配套分析试剂包（试剂包需配备试剂、新电极等）,无需购买其它耗材（如电极等）。
8、定标方式：全自动定标校准，无需单独试剂或气体定标。
▲9、主机无管路及进样针、电极卡等需定期更换的收费耗材（不收取相关费用）。
10、试剂包有多种规格可选。
★11、所投设备配套使用的试剂耗材不需扫码或读卡，如有此功能的设备，需免费打开此设置。若安装验收时发现未打开此功能，将作废标处理，一切责任后果自行负责。</t>
    </r>
    <r>
      <rPr>
        <sz val="12"/>
        <color theme="1"/>
        <rFont val="宋体"/>
        <family val="3"/>
        <charset val="134"/>
      </rPr>
      <t xml:space="preserve">
</t>
    </r>
    <phoneticPr fontId="18" type="noConversion"/>
  </si>
  <si>
    <t>高敏肌钙蛋白检测试剂盒</t>
    <phoneticPr fontId="18" type="noConversion"/>
  </si>
  <si>
    <t>高敏肌钙蛋白校准品</t>
    <phoneticPr fontId="18" type="noConversion"/>
  </si>
  <si>
    <t>肌红蛋白检测试剂盒</t>
    <phoneticPr fontId="18" type="noConversion"/>
  </si>
  <si>
    <t>脑利肭肽检测试剂盒</t>
    <phoneticPr fontId="18" type="noConversion"/>
  </si>
  <si>
    <t>脑利肭肽校准品</t>
    <phoneticPr fontId="18" type="noConversion"/>
  </si>
  <si>
    <t>高敏肌钙蛋白、脑利肭肽、肌红蛋白质控品</t>
    <phoneticPr fontId="18" type="noConversion"/>
  </si>
</sst>
</file>

<file path=xl/styles.xml><?xml version="1.0" encoding="utf-8"?>
<styleSheet xmlns="http://schemas.openxmlformats.org/spreadsheetml/2006/main">
  <numFmts count="2">
    <numFmt numFmtId="176" formatCode="0.00_);[Red]\(0.00\)"/>
    <numFmt numFmtId="177" formatCode="0_ "/>
  </numFmts>
  <fonts count="51">
    <font>
      <sz val="11"/>
      <color indexed="8"/>
      <name val="宋体"/>
      <charset val="134"/>
    </font>
    <font>
      <sz val="9"/>
      <name val="宋体"/>
      <family val="3"/>
      <charset val="134"/>
    </font>
    <font>
      <sz val="11"/>
      <color indexed="9"/>
      <name val="宋体"/>
      <family val="3"/>
      <charset val="134"/>
    </font>
    <font>
      <b/>
      <sz val="18"/>
      <color indexed="62"/>
      <name val="宋体"/>
      <family val="3"/>
      <charset val="134"/>
    </font>
    <font>
      <sz val="11"/>
      <color indexed="62"/>
      <name val="宋体"/>
      <family val="3"/>
      <charset val="134"/>
    </font>
    <font>
      <b/>
      <sz val="11"/>
      <color indexed="8"/>
      <name val="宋体"/>
      <family val="3"/>
      <charset val="134"/>
    </font>
    <font>
      <sz val="11"/>
      <color indexed="60"/>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sz val="11"/>
      <color indexed="52"/>
      <name val="宋体"/>
      <family val="3"/>
      <charset val="134"/>
    </font>
    <font>
      <b/>
      <sz val="11"/>
      <color indexed="52"/>
      <name val="宋体"/>
      <family val="3"/>
      <charset val="134"/>
    </font>
    <font>
      <b/>
      <sz val="11"/>
      <color indexed="62"/>
      <name val="宋体"/>
      <family val="3"/>
      <charset val="134"/>
    </font>
    <font>
      <b/>
      <sz val="15"/>
      <color indexed="62"/>
      <name val="宋体"/>
      <family val="3"/>
      <charset val="134"/>
    </font>
    <font>
      <sz val="11"/>
      <color indexed="17"/>
      <name val="宋体"/>
      <family val="3"/>
      <charset val="134"/>
    </font>
    <font>
      <sz val="11"/>
      <color indexed="10"/>
      <name val="宋体"/>
      <family val="3"/>
      <charset val="134"/>
    </font>
    <font>
      <b/>
      <sz val="13"/>
      <color indexed="62"/>
      <name val="宋体"/>
      <family val="3"/>
      <charset val="134"/>
    </font>
    <font>
      <sz val="11"/>
      <color indexed="8"/>
      <name val="宋体"/>
      <family val="3"/>
      <charset val="134"/>
    </font>
    <font>
      <sz val="9"/>
      <name val="宋体"/>
      <family val="3"/>
      <charset val="134"/>
    </font>
    <font>
      <sz val="12"/>
      <color rgb="FFFF0000"/>
      <name val="宋体"/>
      <family val="3"/>
      <charset val="134"/>
    </font>
    <font>
      <sz val="12"/>
      <name val="宋体"/>
      <family val="3"/>
      <charset val="134"/>
    </font>
    <font>
      <b/>
      <sz val="11"/>
      <color indexed="8"/>
      <name val="宋体"/>
      <family val="3"/>
      <charset val="134"/>
    </font>
    <font>
      <sz val="11"/>
      <color indexed="8"/>
      <name val="宋体"/>
      <family val="3"/>
      <charset val="134"/>
    </font>
    <font>
      <sz val="11"/>
      <color indexed="17"/>
      <name val="宋体"/>
      <family val="3"/>
      <charset val="134"/>
    </font>
    <font>
      <sz val="11"/>
      <color indexed="60"/>
      <name val="宋体"/>
      <family val="3"/>
      <charset val="134"/>
    </font>
    <font>
      <sz val="11"/>
      <color indexed="62"/>
      <name val="宋体"/>
      <family val="3"/>
      <charset val="134"/>
    </font>
    <font>
      <b/>
      <sz val="11"/>
      <color indexed="63"/>
      <name val="宋体"/>
      <family val="3"/>
      <charset val="134"/>
    </font>
    <font>
      <b/>
      <sz val="11"/>
      <color indexed="52"/>
      <name val="宋体"/>
      <family val="3"/>
      <charset val="134"/>
    </font>
    <font>
      <sz val="11"/>
      <color indexed="52"/>
      <name val="宋体"/>
      <family val="3"/>
      <charset val="134"/>
    </font>
    <font>
      <b/>
      <sz val="11"/>
      <color indexed="9"/>
      <name val="宋体"/>
      <family val="3"/>
      <charset val="134"/>
    </font>
    <font>
      <sz val="11"/>
      <color indexed="10"/>
      <name val="宋体"/>
      <family val="3"/>
      <charset val="134"/>
    </font>
    <font>
      <i/>
      <sz val="11"/>
      <color indexed="23"/>
      <name val="宋体"/>
      <family val="3"/>
      <charset val="134"/>
    </font>
    <font>
      <sz val="11"/>
      <color indexed="9"/>
      <name val="宋体"/>
      <family val="3"/>
      <charset val="134"/>
    </font>
    <font>
      <b/>
      <sz val="18"/>
      <color indexed="62"/>
      <name val="宋体"/>
      <family val="3"/>
      <charset val="134"/>
    </font>
    <font>
      <b/>
      <sz val="11"/>
      <color indexed="62"/>
      <name val="宋体"/>
      <family val="3"/>
      <charset val="134"/>
    </font>
    <font>
      <b/>
      <sz val="15"/>
      <color indexed="62"/>
      <name val="宋体"/>
      <family val="3"/>
      <charset val="134"/>
    </font>
    <font>
      <b/>
      <sz val="13"/>
      <color indexed="62"/>
      <name val="宋体"/>
      <family val="3"/>
      <charset val="134"/>
    </font>
    <font>
      <b/>
      <sz val="12"/>
      <color indexed="8"/>
      <name val="宋体"/>
      <family val="3"/>
      <charset val="134"/>
    </font>
    <font>
      <sz val="12"/>
      <color indexed="8"/>
      <name val="宋体"/>
      <family val="3"/>
      <charset val="134"/>
    </font>
    <font>
      <b/>
      <sz val="12"/>
      <color rgb="FFFF0000"/>
      <name val="宋体"/>
      <family val="3"/>
      <charset val="134"/>
    </font>
    <font>
      <b/>
      <sz val="12"/>
      <name val="宋体"/>
      <family val="3"/>
      <charset val="134"/>
    </font>
    <font>
      <b/>
      <sz val="14"/>
      <name val="宋体"/>
      <family val="3"/>
      <charset val="134"/>
    </font>
    <font>
      <b/>
      <sz val="16"/>
      <name val="宋体"/>
      <family val="3"/>
      <charset val="134"/>
    </font>
    <font>
      <sz val="12"/>
      <color theme="1"/>
      <name val="宋体"/>
      <family val="3"/>
      <charset val="134"/>
    </font>
    <font>
      <sz val="10"/>
      <name val="宋体"/>
      <family val="3"/>
      <charset val="134"/>
    </font>
    <font>
      <vertAlign val="superscript"/>
      <sz val="10"/>
      <name val="宋体"/>
      <family val="3"/>
      <charset val="134"/>
    </font>
    <font>
      <b/>
      <sz val="12"/>
      <color theme="1"/>
      <name val="宋体"/>
      <family val="3"/>
      <charset val="134"/>
    </font>
    <font>
      <b/>
      <sz val="11"/>
      <color theme="1"/>
      <name val="宋体"/>
      <family val="3"/>
      <charset val="134"/>
    </font>
    <font>
      <sz val="11"/>
      <color theme="1"/>
      <name val="宋体"/>
      <family val="3"/>
      <charset val="134"/>
    </font>
    <font>
      <sz val="10"/>
      <color theme="1"/>
      <name val="宋体"/>
      <family val="3"/>
      <charset val="134"/>
    </font>
    <font>
      <sz val="11"/>
      <color rgb="FFFF0000"/>
      <name val="宋体"/>
      <family val="3"/>
      <charset val="134"/>
    </font>
  </fonts>
  <fills count="18">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9"/>
        <bgColor indexed="64"/>
      </patternFill>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57"/>
        <bgColor indexed="64"/>
      </patternFill>
    </fill>
    <fill>
      <patternFill patternType="solid">
        <fgColor indexed="49"/>
        <bgColor indexed="64"/>
      </patternFill>
    </fill>
    <fill>
      <patternFill patternType="solid">
        <fgColor indexed="43"/>
        <bgColor indexed="64"/>
      </patternFill>
    </fill>
    <fill>
      <patternFill patternType="solid">
        <fgColor indexed="44"/>
        <bgColor indexed="64"/>
      </patternFill>
    </fill>
    <fill>
      <patternFill patternType="solid">
        <fgColor indexed="10"/>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thick">
        <color indexed="49"/>
      </bottom>
      <diagonal/>
    </border>
    <border>
      <left/>
      <right/>
      <top/>
      <bottom style="thick">
        <color indexed="4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9">
    <xf numFmtId="0" fontId="0" fillId="0" borderId="0">
      <alignment vertical="center"/>
    </xf>
    <xf numFmtId="0" fontId="2" fillId="3" borderId="0" applyNumberFormat="0" applyBorder="0" applyAlignment="0" applyProtection="0">
      <alignment vertical="center"/>
    </xf>
    <xf numFmtId="0" fontId="17" fillId="4" borderId="0" applyNumberFormat="0" applyBorder="0" applyAlignment="0" applyProtection="0">
      <alignment vertical="center"/>
    </xf>
    <xf numFmtId="0" fontId="3" fillId="0" borderId="0" applyNumberFormat="0" applyFill="0" applyBorder="0" applyAlignment="0" applyProtection="0">
      <alignment vertical="center"/>
    </xf>
    <xf numFmtId="0" fontId="17" fillId="6" borderId="0" applyNumberFormat="0" applyBorder="0" applyAlignment="0" applyProtection="0">
      <alignment vertical="center"/>
    </xf>
    <xf numFmtId="0" fontId="4" fillId="7" borderId="5" applyNumberFormat="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2" fillId="11" borderId="0" applyNumberFormat="0" applyBorder="0" applyAlignment="0" applyProtection="0">
      <alignment vertical="center"/>
    </xf>
    <xf numFmtId="0" fontId="17" fillId="5" borderId="0" applyNumberFormat="0" applyBorder="0" applyAlignment="0" applyProtection="0">
      <alignment vertical="center"/>
    </xf>
    <xf numFmtId="0" fontId="2" fillId="14" borderId="0" applyNumberFormat="0" applyBorder="0" applyAlignment="0" applyProtection="0">
      <alignment vertical="center"/>
    </xf>
    <xf numFmtId="0" fontId="10" fillId="0" borderId="9" applyNumberFormat="0" applyFill="0" applyAlignment="0" applyProtection="0">
      <alignment vertical="center"/>
    </xf>
    <xf numFmtId="0" fontId="17" fillId="7"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6" fillId="4"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7" borderId="0" applyNumberFormat="0" applyBorder="0" applyAlignment="0" applyProtection="0">
      <alignment vertical="center"/>
    </xf>
    <xf numFmtId="0" fontId="12" fillId="0" borderId="11" applyNumberFormat="0" applyFill="0" applyAlignment="0" applyProtection="0">
      <alignment vertical="center"/>
    </xf>
    <xf numFmtId="0" fontId="2"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4" borderId="0" applyNumberFormat="0" applyBorder="0" applyAlignment="0" applyProtection="0">
      <alignment vertical="center"/>
    </xf>
    <xf numFmtId="0" fontId="2" fillId="8" borderId="0" applyNumberFormat="0" applyBorder="0" applyAlignment="0" applyProtection="0">
      <alignment vertical="center"/>
    </xf>
    <xf numFmtId="0" fontId="9" fillId="2" borderId="8" applyNumberFormat="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13" fillId="0" borderId="12" applyNumberFormat="0" applyFill="0" applyAlignment="0" applyProtection="0">
      <alignment vertical="center"/>
    </xf>
    <xf numFmtId="0" fontId="16" fillId="0" borderId="13" applyNumberFormat="0" applyFill="0" applyAlignment="0" applyProtection="0">
      <alignment vertical="center"/>
    </xf>
    <xf numFmtId="0" fontId="14" fillId="8" borderId="0" applyNumberFormat="0" applyBorder="0" applyAlignment="0" applyProtection="0">
      <alignment vertical="center"/>
    </xf>
    <xf numFmtId="0" fontId="5" fillId="0" borderId="6" applyNumberFormat="0" applyFill="0" applyAlignment="0" applyProtection="0">
      <alignment vertical="center"/>
    </xf>
    <xf numFmtId="0" fontId="11" fillId="2" borderId="5" applyNumberFormat="0" applyAlignment="0" applyProtection="0">
      <alignment vertical="center"/>
    </xf>
    <xf numFmtId="0" fontId="8" fillId="16" borderId="7" applyNumberFormat="0" applyAlignment="0" applyProtection="0">
      <alignment vertical="center"/>
    </xf>
    <xf numFmtId="0" fontId="7"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6" fillId="12" borderId="0" applyNumberFormat="0" applyBorder="0" applyAlignment="0" applyProtection="0">
      <alignment vertical="center"/>
    </xf>
    <xf numFmtId="0" fontId="17" fillId="17" borderId="10" applyNumberFormat="0" applyFont="0" applyAlignment="0" applyProtection="0">
      <alignment vertical="center"/>
    </xf>
    <xf numFmtId="0" fontId="20" fillId="0" borderId="0"/>
    <xf numFmtId="0" fontId="20" fillId="0" borderId="0">
      <alignment vertical="center"/>
    </xf>
    <xf numFmtId="0" fontId="22" fillId="0" borderId="0">
      <alignment vertical="center"/>
    </xf>
    <xf numFmtId="0" fontId="32" fillId="3" borderId="0" applyNumberFormat="0" applyBorder="0" applyAlignment="0" applyProtection="0">
      <alignment vertical="center"/>
    </xf>
    <xf numFmtId="0" fontId="22" fillId="4" borderId="0" applyNumberFormat="0" applyBorder="0" applyAlignment="0" applyProtection="0">
      <alignment vertical="center"/>
    </xf>
    <xf numFmtId="0" fontId="33" fillId="0" borderId="0" applyNumberFormat="0" applyFill="0" applyBorder="0" applyAlignment="0" applyProtection="0">
      <alignment vertical="center"/>
    </xf>
    <xf numFmtId="0" fontId="22" fillId="6" borderId="0" applyNumberFormat="0" applyBorder="0" applyAlignment="0" applyProtection="0">
      <alignment vertical="center"/>
    </xf>
    <xf numFmtId="0" fontId="25" fillId="7" borderId="5" applyNumberFormat="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32" fillId="11" borderId="0" applyNumberFormat="0" applyBorder="0" applyAlignment="0" applyProtection="0">
      <alignment vertical="center"/>
    </xf>
    <xf numFmtId="0" fontId="22" fillId="5" borderId="0" applyNumberFormat="0" applyBorder="0" applyAlignment="0" applyProtection="0">
      <alignment vertical="center"/>
    </xf>
    <xf numFmtId="0" fontId="32" fillId="14" borderId="0" applyNumberFormat="0" applyBorder="0" applyAlignment="0" applyProtection="0">
      <alignment vertical="center"/>
    </xf>
    <xf numFmtId="0" fontId="28" fillId="0" borderId="9" applyNumberFormat="0" applyFill="0" applyAlignment="0" applyProtection="0">
      <alignment vertical="center"/>
    </xf>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24" fillId="4"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0" borderId="11" applyNumberFormat="0" applyFill="0" applyAlignment="0" applyProtection="0">
      <alignment vertical="center"/>
    </xf>
    <xf numFmtId="0" fontId="32"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0" applyNumberFormat="0" applyBorder="0" applyAlignment="0" applyProtection="0">
      <alignment vertical="center"/>
    </xf>
    <xf numFmtId="0" fontId="32" fillId="8" borderId="0" applyNumberFormat="0" applyBorder="0" applyAlignment="0" applyProtection="0">
      <alignment vertical="center"/>
    </xf>
    <xf numFmtId="0" fontId="26" fillId="2" borderId="8" applyNumberFormat="0" applyAlignment="0" applyProtection="0">
      <alignment vertical="center"/>
    </xf>
    <xf numFmtId="0" fontId="32" fillId="9"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23" fillId="8" borderId="0" applyNumberFormat="0" applyBorder="0" applyAlignment="0" applyProtection="0">
      <alignment vertical="center"/>
    </xf>
    <xf numFmtId="0" fontId="21" fillId="0" borderId="6" applyNumberFormat="0" applyFill="0" applyAlignment="0" applyProtection="0">
      <alignment vertical="center"/>
    </xf>
    <xf numFmtId="0" fontId="27" fillId="2" borderId="5" applyNumberFormat="0" applyAlignment="0" applyProtection="0">
      <alignment vertical="center"/>
    </xf>
    <xf numFmtId="0" fontId="29" fillId="16" borderId="7" applyNumberFormat="0" applyAlignment="0" applyProtection="0">
      <alignment vertical="center"/>
    </xf>
    <xf numFmtId="0" fontId="31" fillId="0" borderId="0" applyNumberFormat="0" applyFill="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5" borderId="0" applyNumberFormat="0" applyBorder="0" applyAlignment="0" applyProtection="0">
      <alignment vertical="center"/>
    </xf>
    <xf numFmtId="0" fontId="24" fillId="12" borderId="0" applyNumberFormat="0" applyBorder="0" applyAlignment="0" applyProtection="0">
      <alignment vertical="center"/>
    </xf>
    <xf numFmtId="0" fontId="22" fillId="17" borderId="10" applyNumberFormat="0" applyFont="0" applyAlignment="0" applyProtection="0">
      <alignment vertical="center"/>
    </xf>
    <xf numFmtId="0" fontId="17" fillId="0" borderId="0">
      <alignment vertical="center"/>
    </xf>
    <xf numFmtId="0" fontId="17" fillId="0" borderId="0">
      <alignment vertical="center"/>
    </xf>
    <xf numFmtId="0" fontId="2" fillId="3" borderId="0" applyNumberFormat="0" applyBorder="0" applyAlignment="0" applyProtection="0">
      <alignment vertical="center"/>
    </xf>
    <xf numFmtId="0" fontId="17" fillId="4" borderId="0" applyNumberFormat="0" applyBorder="0" applyAlignment="0" applyProtection="0">
      <alignment vertical="center"/>
    </xf>
    <xf numFmtId="0" fontId="3" fillId="0" borderId="0" applyNumberFormat="0" applyFill="0" applyBorder="0" applyAlignment="0" applyProtection="0">
      <alignment vertical="center"/>
    </xf>
    <xf numFmtId="0" fontId="17" fillId="6" borderId="0" applyNumberFormat="0" applyBorder="0" applyAlignment="0" applyProtection="0">
      <alignment vertical="center"/>
    </xf>
    <xf numFmtId="0" fontId="4" fillId="7" borderId="5" applyNumberFormat="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2" fillId="11" borderId="0" applyNumberFormat="0" applyBorder="0" applyAlignment="0" applyProtection="0">
      <alignment vertical="center"/>
    </xf>
    <xf numFmtId="0" fontId="17" fillId="5" borderId="0" applyNumberFormat="0" applyBorder="0" applyAlignment="0" applyProtection="0">
      <alignment vertical="center"/>
    </xf>
    <xf numFmtId="0" fontId="2" fillId="14" borderId="0" applyNumberFormat="0" applyBorder="0" applyAlignment="0" applyProtection="0">
      <alignment vertical="center"/>
    </xf>
    <xf numFmtId="0" fontId="10" fillId="0" borderId="9" applyNumberFormat="0" applyFill="0" applyAlignment="0" applyProtection="0">
      <alignment vertical="center"/>
    </xf>
    <xf numFmtId="0" fontId="17" fillId="7"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6" fillId="4"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7" borderId="0" applyNumberFormat="0" applyBorder="0" applyAlignment="0" applyProtection="0">
      <alignment vertical="center"/>
    </xf>
    <xf numFmtId="0" fontId="12" fillId="0" borderId="11" applyNumberFormat="0" applyFill="0" applyAlignment="0" applyProtection="0">
      <alignment vertical="center"/>
    </xf>
    <xf numFmtId="0" fontId="2"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4" borderId="0" applyNumberFormat="0" applyBorder="0" applyAlignment="0" applyProtection="0">
      <alignment vertical="center"/>
    </xf>
    <xf numFmtId="0" fontId="2" fillId="8" borderId="0" applyNumberFormat="0" applyBorder="0" applyAlignment="0" applyProtection="0">
      <alignment vertical="center"/>
    </xf>
    <xf numFmtId="0" fontId="9" fillId="2" borderId="8" applyNumberFormat="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13" fillId="0" borderId="12" applyNumberFormat="0" applyFill="0" applyAlignment="0" applyProtection="0">
      <alignment vertical="center"/>
    </xf>
    <xf numFmtId="0" fontId="16" fillId="0" borderId="13" applyNumberFormat="0" applyFill="0" applyAlignment="0" applyProtection="0">
      <alignment vertical="center"/>
    </xf>
    <xf numFmtId="0" fontId="14" fillId="8" borderId="0" applyNumberFormat="0" applyBorder="0" applyAlignment="0" applyProtection="0">
      <alignment vertical="center"/>
    </xf>
    <xf numFmtId="0" fontId="5" fillId="0" borderId="6" applyNumberFormat="0" applyFill="0" applyAlignment="0" applyProtection="0">
      <alignment vertical="center"/>
    </xf>
    <xf numFmtId="0" fontId="11" fillId="2" borderId="5" applyNumberFormat="0" applyAlignment="0" applyProtection="0">
      <alignment vertical="center"/>
    </xf>
    <xf numFmtId="0" fontId="8" fillId="16" borderId="7" applyNumberFormat="0" applyAlignment="0" applyProtection="0">
      <alignment vertical="center"/>
    </xf>
    <xf numFmtId="0" fontId="7"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6" fillId="12" borderId="0" applyNumberFormat="0" applyBorder="0" applyAlignment="0" applyProtection="0">
      <alignment vertical="center"/>
    </xf>
    <xf numFmtId="0" fontId="17" fillId="17" borderId="10" applyNumberFormat="0" applyFont="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0" xfId="0" applyAlignment="1">
      <alignment horizontal="center" vertical="center"/>
    </xf>
    <xf numFmtId="177" fontId="20" fillId="0" borderId="1" xfId="0" applyNumberFormat="1" applyFont="1" applyBorder="1" applyAlignment="1">
      <alignment horizontal="center" vertical="center" wrapText="1"/>
    </xf>
    <xf numFmtId="49" fontId="37" fillId="0" borderId="1" xfId="0" applyNumberFormat="1" applyFont="1" applyBorder="1" applyAlignment="1">
      <alignment horizontal="center" vertical="center"/>
    </xf>
    <xf numFmtId="49" fontId="37" fillId="0" borderId="1" xfId="0" applyNumberFormat="1" applyFont="1" applyFill="1" applyBorder="1" applyAlignment="1">
      <alignment horizontal="center" vertical="center" wrapText="1"/>
    </xf>
    <xf numFmtId="0" fontId="38" fillId="0" borderId="0" xfId="0" applyFont="1">
      <alignment vertical="center"/>
    </xf>
    <xf numFmtId="177" fontId="19" fillId="0" borderId="1" xfId="0" applyNumberFormat="1" applyFont="1" applyBorder="1" applyAlignment="1">
      <alignment horizontal="center" vertical="center"/>
    </xf>
    <xf numFmtId="49" fontId="19" fillId="0" borderId="1" xfId="0" applyNumberFormat="1" applyFont="1" applyBorder="1" applyAlignment="1">
      <alignment horizontal="center" vertical="center" wrapText="1"/>
    </xf>
    <xf numFmtId="176" fontId="19" fillId="2"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0" xfId="0" applyFont="1">
      <alignment vertical="center"/>
    </xf>
    <xf numFmtId="177"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wrapText="1"/>
    </xf>
    <xf numFmtId="0" fontId="38" fillId="0" borderId="1" xfId="0" applyFont="1" applyBorder="1" applyAlignment="1">
      <alignment horizontal="center" vertical="center"/>
    </xf>
    <xf numFmtId="0" fontId="20" fillId="0" borderId="1" xfId="0" applyFont="1" applyBorder="1" applyAlignment="1">
      <alignment horizontal="center" vertical="center"/>
    </xf>
    <xf numFmtId="0" fontId="38" fillId="0" borderId="1" xfId="0" applyFont="1" applyBorder="1">
      <alignment vertical="center"/>
    </xf>
    <xf numFmtId="0" fontId="0" fillId="0" borderId="1" xfId="0" applyBorder="1" applyAlignment="1">
      <alignment vertical="center"/>
    </xf>
    <xf numFmtId="177" fontId="40"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0" fillId="0" borderId="1" xfId="0" applyBorder="1" applyAlignment="1">
      <alignment horizontal="center" vertical="center"/>
    </xf>
    <xf numFmtId="49" fontId="39" fillId="0" borderId="1" xfId="0" applyNumberFormat="1" applyFont="1" applyFill="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xf>
    <xf numFmtId="177" fontId="20" fillId="0" borderId="1" xfId="0" applyNumberFormat="1" applyFont="1" applyBorder="1" applyAlignment="1">
      <alignment horizontal="center" vertical="center" wrapText="1"/>
    </xf>
    <xf numFmtId="177" fontId="44" fillId="0" borderId="1" xfId="0" applyNumberFormat="1" applyFont="1" applyBorder="1" applyAlignment="1">
      <alignment horizontal="left" vertical="center" wrapText="1"/>
    </xf>
    <xf numFmtId="177" fontId="46" fillId="0" borderId="1" xfId="0" applyNumberFormat="1" applyFont="1" applyBorder="1" applyAlignment="1">
      <alignment horizontal="center" vertical="center" wrapText="1"/>
    </xf>
    <xf numFmtId="0" fontId="47" fillId="0" borderId="1" xfId="0" applyFont="1" applyBorder="1" applyAlignment="1">
      <alignment vertical="center"/>
    </xf>
    <xf numFmtId="0" fontId="48" fillId="0" borderId="1" xfId="0" applyFont="1" applyBorder="1" applyAlignment="1">
      <alignment vertical="center"/>
    </xf>
    <xf numFmtId="49" fontId="46" fillId="0" borderId="1" xfId="0" applyNumberFormat="1" applyFont="1" applyFill="1" applyBorder="1" applyAlignment="1">
      <alignment horizontal="center" vertical="center" wrapText="1"/>
    </xf>
    <xf numFmtId="0" fontId="43" fillId="0" borderId="1" xfId="0" applyFont="1" applyBorder="1" applyAlignment="1" applyProtection="1">
      <alignment horizontal="center" vertical="center"/>
      <protection hidden="1"/>
    </xf>
    <xf numFmtId="0" fontId="43" fillId="0" borderId="1" xfId="0" applyFont="1" applyBorder="1" applyAlignment="1">
      <alignment horizontal="center" vertical="center"/>
    </xf>
    <xf numFmtId="0" fontId="48" fillId="0" borderId="0" xfId="0" applyFont="1" applyAlignment="1">
      <alignment horizontal="center" vertical="center"/>
    </xf>
    <xf numFmtId="0" fontId="47" fillId="0" borderId="1" xfId="0" applyFont="1" applyBorder="1" applyAlignment="1">
      <alignment horizontal="center" vertical="center"/>
    </xf>
    <xf numFmtId="0" fontId="47" fillId="0" borderId="1" xfId="0" applyFont="1" applyBorder="1">
      <alignment vertical="center"/>
    </xf>
    <xf numFmtId="177" fontId="43" fillId="0" borderId="1" xfId="0" applyNumberFormat="1" applyFont="1" applyBorder="1" applyAlignment="1">
      <alignment horizontal="center" vertical="center" wrapText="1"/>
    </xf>
    <xf numFmtId="0" fontId="48" fillId="0" borderId="1" xfId="0" applyFont="1" applyBorder="1">
      <alignment vertical="center"/>
    </xf>
    <xf numFmtId="0" fontId="43" fillId="0" borderId="1" xfId="0" applyFont="1" applyBorder="1" applyAlignment="1">
      <alignment vertical="center" wrapText="1"/>
    </xf>
    <xf numFmtId="0" fontId="43" fillId="0" borderId="1" xfId="0" applyFont="1" applyBorder="1" applyAlignment="1">
      <alignment vertical="center"/>
    </xf>
    <xf numFmtId="0" fontId="48" fillId="0" borderId="0" xfId="0" applyFont="1">
      <alignment vertical="center"/>
    </xf>
    <xf numFmtId="177" fontId="43" fillId="0" borderId="1" xfId="0" applyNumberFormat="1" applyFont="1" applyBorder="1" applyAlignment="1">
      <alignment horizontal="left" vertical="center" wrapText="1"/>
    </xf>
    <xf numFmtId="49" fontId="46" fillId="0" borderId="1" xfId="0" applyNumberFormat="1" applyFont="1" applyBorder="1" applyAlignment="1">
      <alignment horizontal="center" vertical="center"/>
    </xf>
    <xf numFmtId="177" fontId="43" fillId="0" borderId="1" xfId="0" applyNumberFormat="1" applyFont="1" applyBorder="1" applyAlignment="1">
      <alignment horizontal="center" vertical="center"/>
    </xf>
    <xf numFmtId="177" fontId="39" fillId="0" borderId="1" xfId="0" applyNumberFormat="1" applyFont="1" applyBorder="1" applyAlignment="1">
      <alignment horizontal="center" vertical="center" wrapText="1"/>
    </xf>
    <xf numFmtId="0" fontId="50" fillId="0" borderId="1" xfId="0" applyFont="1" applyBorder="1" applyAlignment="1">
      <alignment horizontal="center" vertical="center"/>
    </xf>
    <xf numFmtId="0" fontId="50" fillId="0" borderId="1" xfId="0" applyFont="1" applyBorder="1" applyAlignment="1">
      <alignment vertical="center"/>
    </xf>
    <xf numFmtId="0" fontId="19" fillId="0" borderId="1" xfId="0" applyFont="1" applyBorder="1">
      <alignment vertical="center"/>
    </xf>
    <xf numFmtId="0" fontId="48" fillId="0" borderId="1" xfId="0" applyFont="1" applyBorder="1" applyAlignment="1">
      <alignment horizontal="center" vertical="center"/>
    </xf>
    <xf numFmtId="49" fontId="19" fillId="0" borderId="1" xfId="0" applyNumberFormat="1" applyFont="1" applyBorder="1" applyAlignment="1">
      <alignment horizontal="left" vertical="center" wrapText="1"/>
    </xf>
    <xf numFmtId="177" fontId="41" fillId="0" borderId="3" xfId="0" applyNumberFormat="1" applyFont="1" applyBorder="1" applyAlignment="1">
      <alignment horizontal="center" vertical="center" wrapText="1"/>
    </xf>
    <xf numFmtId="177" fontId="41" fillId="0" borderId="4" xfId="0" applyNumberFormat="1" applyFont="1" applyBorder="1" applyAlignment="1">
      <alignment horizontal="center" vertical="center" wrapText="1"/>
    </xf>
    <xf numFmtId="177" fontId="41" fillId="0" borderId="2" xfId="0" applyNumberFormat="1" applyFont="1" applyBorder="1" applyAlignment="1">
      <alignment horizontal="center" vertical="center" wrapText="1"/>
    </xf>
    <xf numFmtId="177" fontId="42" fillId="0" borderId="1" xfId="0" applyNumberFormat="1" applyFont="1" applyBorder="1" applyAlignment="1">
      <alignment horizontal="center" vertical="center" wrapText="1"/>
    </xf>
    <xf numFmtId="177" fontId="42" fillId="0" borderId="3" xfId="0" applyNumberFormat="1" applyFont="1" applyBorder="1" applyAlignment="1">
      <alignment horizontal="center" vertical="center" wrapText="1"/>
    </xf>
    <xf numFmtId="177" fontId="42" fillId="0" borderId="4" xfId="0" applyNumberFormat="1" applyFont="1" applyBorder="1" applyAlignment="1">
      <alignment horizontal="center" vertical="center" wrapText="1"/>
    </xf>
    <xf numFmtId="177" fontId="42" fillId="0" borderId="2" xfId="0" applyNumberFormat="1"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38" fillId="0" borderId="14" xfId="0" applyFont="1" applyBorder="1" applyAlignment="1">
      <alignment horizontal="left" vertical="center" wrapText="1"/>
    </xf>
    <xf numFmtId="0" fontId="38" fillId="0" borderId="14" xfId="0" applyFont="1" applyBorder="1" applyAlignment="1">
      <alignment horizontal="left" vertical="center"/>
    </xf>
    <xf numFmtId="177" fontId="40" fillId="0" borderId="3" xfId="0" applyNumberFormat="1" applyFont="1" applyBorder="1" applyAlignment="1">
      <alignment horizontal="center" vertical="center" wrapText="1"/>
    </xf>
    <xf numFmtId="177" fontId="40" fillId="0" borderId="2" xfId="0" applyNumberFormat="1" applyFont="1" applyBorder="1" applyAlignment="1">
      <alignment horizontal="center" vertical="center" wrapText="1"/>
    </xf>
    <xf numFmtId="177" fontId="20" fillId="0" borderId="3" xfId="0" applyNumberFormat="1" applyFont="1" applyBorder="1" applyAlignment="1">
      <alignment horizontal="center" vertical="center" wrapText="1"/>
    </xf>
    <xf numFmtId="177" fontId="20" fillId="0" borderId="2" xfId="0" applyNumberFormat="1" applyFont="1" applyBorder="1" applyAlignment="1">
      <alignment horizontal="center" vertical="center" wrapText="1"/>
    </xf>
    <xf numFmtId="0" fontId="0" fillId="0" borderId="2" xfId="0" applyBorder="1">
      <alignmen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77" fontId="39" fillId="0" borderId="3" xfId="0" applyNumberFormat="1" applyFont="1" applyBorder="1" applyAlignment="1">
      <alignment horizontal="center" vertical="center" wrapText="1"/>
    </xf>
    <xf numFmtId="177" fontId="39" fillId="0" borderId="2" xfId="0" applyNumberFormat="1" applyFont="1" applyBorder="1" applyAlignment="1">
      <alignment horizontal="center" vertical="center" wrapText="1"/>
    </xf>
    <xf numFmtId="177" fontId="19" fillId="0" borderId="3" xfId="0" applyNumberFormat="1" applyFont="1" applyBorder="1" applyAlignment="1">
      <alignment horizontal="center" vertical="center" wrapText="1"/>
    </xf>
    <xf numFmtId="177" fontId="19" fillId="0" borderId="2" xfId="0" applyNumberFormat="1" applyFont="1" applyBorder="1" applyAlignment="1">
      <alignment horizontal="center" vertical="center" wrapText="1"/>
    </xf>
  </cellXfs>
  <cellStyles count="129">
    <cellStyle name="20% - 强调文字颜色 1" xfId="4"/>
    <cellStyle name="20% - 强调文字颜色 1 2" xfId="48"/>
    <cellStyle name="20% - 强调文字颜色 1 2 2" xfId="91"/>
    <cellStyle name="20% - 强调文字颜色 2" xfId="2"/>
    <cellStyle name="20% - 强调文字颜色 2 2" xfId="46"/>
    <cellStyle name="20% - 强调文字颜色 2 2 2" xfId="89"/>
    <cellStyle name="20% - 强调文字颜色 3" xfId="6"/>
    <cellStyle name="20% - 强调文字颜色 3 2" xfId="50"/>
    <cellStyle name="20% - 强调文字颜色 3 2 2" xfId="93"/>
    <cellStyle name="20% - 强调文字颜色 4" xfId="7"/>
    <cellStyle name="20% - 强调文字颜色 4 2" xfId="51"/>
    <cellStyle name="20% - 强调文字颜色 4 2 2" xfId="94"/>
    <cellStyle name="20% - 强调文字颜色 5" xfId="9"/>
    <cellStyle name="20% - 强调文字颜色 5 2" xfId="53"/>
    <cellStyle name="20% - 强调文字颜色 5 2 2" xfId="96"/>
    <cellStyle name="20% - 强调文字颜色 6" xfId="12"/>
    <cellStyle name="20% - 强调文字颜色 6 2" xfId="56"/>
    <cellStyle name="20% - 强调文字颜色 6 2 2" xfId="99"/>
    <cellStyle name="40% - 强调文字颜色 1" xfId="13"/>
    <cellStyle name="40% - 强调文字颜色 1 2" xfId="57"/>
    <cellStyle name="40% - 强调文字颜色 1 2 2" xfId="100"/>
    <cellStyle name="40% - 强调文字颜色 2" xfId="14"/>
    <cellStyle name="40% - 强调文字颜色 2 2" xfId="58"/>
    <cellStyle name="40% - 强调文字颜色 2 2 2" xfId="101"/>
    <cellStyle name="40% - 强调文字颜色 3" xfId="16"/>
    <cellStyle name="40% - 强调文字颜色 3 2" xfId="60"/>
    <cellStyle name="40% - 强调文字颜色 3 2 2" xfId="103"/>
    <cellStyle name="40% - 强调文字颜色 4" xfId="17"/>
    <cellStyle name="40% - 强调文字颜色 4 2" xfId="61"/>
    <cellStyle name="40% - 强调文字颜色 4 2 2" xfId="104"/>
    <cellStyle name="40% - 强调文字颜色 5" xfId="18"/>
    <cellStyle name="40% - 强调文字颜色 5 2" xfId="62"/>
    <cellStyle name="40% - 强调文字颜色 5 2 2" xfId="105"/>
    <cellStyle name="40% - 强调文字颜色 6" xfId="19"/>
    <cellStyle name="40% - 强调文字颜色 6 2" xfId="63"/>
    <cellStyle name="40% - 强调文字颜色 6 2 2" xfId="106"/>
    <cellStyle name="60% - 强调文字颜色 1" xfId="21"/>
    <cellStyle name="60% - 强调文字颜色 1 2" xfId="65"/>
    <cellStyle name="60% - 强调文字颜色 1 2 2" xfId="108"/>
    <cellStyle name="60% - 强调文字颜色 2" xfId="24"/>
    <cellStyle name="60% - 强调文字颜色 2 2" xfId="68"/>
    <cellStyle name="60% - 强调文字颜色 2 2 2" xfId="111"/>
    <cellStyle name="60% - 强调文字颜色 3" xfId="25"/>
    <cellStyle name="60% - 强调文字颜色 3 2" xfId="69"/>
    <cellStyle name="60% - 强调文字颜色 3 2 2" xfId="112"/>
    <cellStyle name="60% - 强调文字颜色 4" xfId="27"/>
    <cellStyle name="60% - 强调文字颜色 4 2" xfId="71"/>
    <cellStyle name="60% - 强调文字颜色 4 2 2" xfId="114"/>
    <cellStyle name="60% - 强调文字颜色 5" xfId="28"/>
    <cellStyle name="60% - 强调文字颜色 5 2" xfId="72"/>
    <cellStyle name="60% - 强调文字颜色 5 2 2" xfId="115"/>
    <cellStyle name="60% - 强调文字颜色 6" xfId="29"/>
    <cellStyle name="60% - 强调文字颜色 6 2" xfId="73"/>
    <cellStyle name="60% - 强调文字颜色 6 2 2" xfId="116"/>
    <cellStyle name="标题" xfId="3"/>
    <cellStyle name="标题 1" xfId="30"/>
    <cellStyle name="标题 1 2" xfId="74"/>
    <cellStyle name="标题 1 2 2" xfId="117"/>
    <cellStyle name="标题 2" xfId="31"/>
    <cellStyle name="标题 2 2" xfId="75"/>
    <cellStyle name="标题 2 2 2" xfId="118"/>
    <cellStyle name="标题 3" xfId="20"/>
    <cellStyle name="标题 3 2" xfId="64"/>
    <cellStyle name="标题 3 2 2" xfId="107"/>
    <cellStyle name="标题 4" xfId="23"/>
    <cellStyle name="标题 4 2" xfId="67"/>
    <cellStyle name="标题 4 2 2" xfId="110"/>
    <cellStyle name="标题 5" xfId="47"/>
    <cellStyle name="标题 5 2" xfId="90"/>
    <cellStyle name="標準_2002 Distributor Price Mar19(For Miki)" xfId="42"/>
    <cellStyle name="差" xfId="15"/>
    <cellStyle name="差 2" xfId="59"/>
    <cellStyle name="差 2 2" xfId="102"/>
    <cellStyle name="常规" xfId="0" builtinId="0"/>
    <cellStyle name="常规 2" xfId="44"/>
    <cellStyle name="常规 2 2" xfId="87"/>
    <cellStyle name="常规 3" xfId="43"/>
    <cellStyle name="常规 4" xfId="86"/>
    <cellStyle name="好" xfId="32"/>
    <cellStyle name="好 2" xfId="76"/>
    <cellStyle name="好 2 2" xfId="119"/>
    <cellStyle name="汇总" xfId="33"/>
    <cellStyle name="汇总 2" xfId="77"/>
    <cellStyle name="汇总 2 2" xfId="120"/>
    <cellStyle name="计算" xfId="34"/>
    <cellStyle name="计算 2" xfId="78"/>
    <cellStyle name="计算 2 2" xfId="121"/>
    <cellStyle name="检查单元格" xfId="35"/>
    <cellStyle name="检查单元格 2" xfId="79"/>
    <cellStyle name="检查单元格 2 2" xfId="122"/>
    <cellStyle name="解释性文本" xfId="36"/>
    <cellStyle name="解释性文本 2" xfId="80"/>
    <cellStyle name="解释性文本 2 2" xfId="123"/>
    <cellStyle name="警告文本" xfId="22"/>
    <cellStyle name="警告文本 2" xfId="66"/>
    <cellStyle name="警告文本 2 2" xfId="109"/>
    <cellStyle name="链接单元格" xfId="11"/>
    <cellStyle name="链接单元格 2" xfId="55"/>
    <cellStyle name="链接单元格 2 2" xfId="98"/>
    <cellStyle name="强调文字颜色 1" xfId="8"/>
    <cellStyle name="强调文字颜色 1 2" xfId="52"/>
    <cellStyle name="强调文字颜色 1 2 2" xfId="95"/>
    <cellStyle name="强调文字颜色 2" xfId="10"/>
    <cellStyle name="强调文字颜色 2 2" xfId="54"/>
    <cellStyle name="强调文字颜色 2 2 2" xfId="97"/>
    <cellStyle name="强调文字颜色 3" xfId="37"/>
    <cellStyle name="强调文字颜色 3 2" xfId="81"/>
    <cellStyle name="强调文字颜色 3 2 2" xfId="124"/>
    <cellStyle name="强调文字颜色 4" xfId="1"/>
    <cellStyle name="强调文字颜色 4 2" xfId="45"/>
    <cellStyle name="强调文字颜色 4 2 2" xfId="88"/>
    <cellStyle name="强调文字颜色 5" xfId="38"/>
    <cellStyle name="强调文字颜色 5 2" xfId="82"/>
    <cellStyle name="强调文字颜色 5 2 2" xfId="125"/>
    <cellStyle name="强调文字颜色 6" xfId="39"/>
    <cellStyle name="强调文字颜色 6 2" xfId="83"/>
    <cellStyle name="强调文字颜色 6 2 2" xfId="126"/>
    <cellStyle name="适中" xfId="40"/>
    <cellStyle name="适中 2" xfId="84"/>
    <cellStyle name="适中 2 2" xfId="127"/>
    <cellStyle name="输出" xfId="26"/>
    <cellStyle name="输出 2" xfId="70"/>
    <cellStyle name="输出 2 2" xfId="113"/>
    <cellStyle name="输入" xfId="5"/>
    <cellStyle name="输入 2" xfId="49"/>
    <cellStyle name="输入 2 2" xfId="92"/>
    <cellStyle name="注释" xfId="41"/>
    <cellStyle name="注释 2" xfId="85"/>
    <cellStyle name="注释 2 2" xfId="1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8"/>
  <sheetViews>
    <sheetView workbookViewId="0">
      <selection activeCell="F13" sqref="F13"/>
    </sheetView>
  </sheetViews>
  <sheetFormatPr defaultRowHeight="13.5"/>
  <cols>
    <col min="1" max="1" width="4.75" style="2" customWidth="1"/>
    <col min="2" max="2" width="38.25" customWidth="1"/>
    <col min="3" max="4" width="11.75" customWidth="1"/>
    <col min="5" max="5" width="10.125" customWidth="1"/>
    <col min="6" max="6" width="10.375" customWidth="1"/>
    <col min="7" max="7" width="11.25" style="2" customWidth="1"/>
    <col min="8" max="8" width="12" style="2" customWidth="1"/>
    <col min="9" max="9" width="11.25" style="2" customWidth="1"/>
    <col min="10" max="11" width="9" style="2"/>
    <col min="12" max="12" width="11.125" style="2" customWidth="1"/>
  </cols>
  <sheetData>
    <row r="1" spans="1:14" ht="33.75" customHeight="1">
      <c r="A1" s="52" t="s">
        <v>25</v>
      </c>
      <c r="B1" s="53"/>
      <c r="C1" s="53"/>
      <c r="D1" s="53"/>
      <c r="E1" s="53"/>
      <c r="F1" s="53"/>
      <c r="G1" s="53"/>
      <c r="H1" s="53"/>
      <c r="I1" s="53"/>
      <c r="J1" s="53"/>
      <c r="K1" s="53"/>
      <c r="L1" s="53"/>
      <c r="M1" s="53"/>
      <c r="N1" s="54"/>
    </row>
    <row r="2" spans="1:14" ht="24.75" customHeight="1">
      <c r="A2" s="55" t="s">
        <v>14</v>
      </c>
      <c r="B2" s="55"/>
      <c r="C2" s="55"/>
      <c r="D2" s="55"/>
      <c r="E2" s="55"/>
      <c r="F2" s="55"/>
      <c r="G2" s="55"/>
      <c r="H2" s="55"/>
      <c r="I2" s="55"/>
      <c r="J2" s="55"/>
      <c r="K2" s="55"/>
      <c r="L2" s="55"/>
      <c r="M2" s="55"/>
      <c r="N2" s="55"/>
    </row>
    <row r="3" spans="1:14" s="22" customFormat="1" ht="39" customHeight="1">
      <c r="A3" s="18" t="s">
        <v>16</v>
      </c>
      <c r="B3" s="18" t="s">
        <v>8</v>
      </c>
      <c r="C3" s="64" t="s">
        <v>12</v>
      </c>
      <c r="D3" s="65"/>
      <c r="E3" s="64" t="s">
        <v>13</v>
      </c>
      <c r="F3" s="65"/>
      <c r="G3" s="18" t="s">
        <v>9</v>
      </c>
      <c r="H3" s="18" t="s">
        <v>11</v>
      </c>
      <c r="I3" s="18" t="s">
        <v>10</v>
      </c>
      <c r="J3" s="19"/>
      <c r="K3" s="20"/>
      <c r="L3" s="20"/>
      <c r="M3" s="21"/>
      <c r="N3" s="18"/>
    </row>
    <row r="4" spans="1:14" ht="288">
      <c r="A4" s="3">
        <v>1</v>
      </c>
      <c r="B4" s="28" t="s">
        <v>67</v>
      </c>
      <c r="C4" s="66"/>
      <c r="D4" s="67"/>
      <c r="E4" s="66"/>
      <c r="F4" s="67"/>
      <c r="G4" s="23">
        <v>1</v>
      </c>
      <c r="H4" s="17"/>
      <c r="I4" s="17"/>
      <c r="J4" s="17"/>
      <c r="K4" s="3"/>
      <c r="L4" s="3"/>
      <c r="M4" s="1"/>
      <c r="N4" s="3"/>
    </row>
    <row r="5" spans="1:14" ht="27" customHeight="1">
      <c r="A5" s="56" t="s">
        <v>24</v>
      </c>
      <c r="B5" s="57"/>
      <c r="C5" s="57"/>
      <c r="D5" s="57"/>
      <c r="E5" s="57"/>
      <c r="F5" s="57"/>
      <c r="G5" s="57"/>
      <c r="H5" s="57"/>
      <c r="I5" s="57"/>
      <c r="J5" s="57"/>
      <c r="K5" s="57"/>
      <c r="L5" s="57"/>
      <c r="M5" s="57"/>
      <c r="N5" s="58"/>
    </row>
    <row r="6" spans="1:14" s="6" customFormat="1" ht="45.75" customHeight="1">
      <c r="A6" s="4" t="s">
        <v>15</v>
      </c>
      <c r="B6" s="4" t="s">
        <v>0</v>
      </c>
      <c r="C6" s="24" t="s">
        <v>42</v>
      </c>
      <c r="D6" s="25" t="s">
        <v>43</v>
      </c>
      <c r="E6" s="24" t="s">
        <v>44</v>
      </c>
      <c r="F6" s="26" t="s">
        <v>65</v>
      </c>
      <c r="G6" s="24" t="s">
        <v>45</v>
      </c>
      <c r="H6" s="24" t="s">
        <v>46</v>
      </c>
      <c r="I6" s="5" t="s">
        <v>7</v>
      </c>
      <c r="J6" s="5" t="s">
        <v>2</v>
      </c>
      <c r="K6" s="5" t="s">
        <v>3</v>
      </c>
      <c r="L6" s="5" t="s">
        <v>35</v>
      </c>
      <c r="M6" s="5" t="s">
        <v>22</v>
      </c>
      <c r="N6" s="5" t="s">
        <v>23</v>
      </c>
    </row>
    <row r="7" spans="1:14" s="11" customFormat="1" ht="24.75" customHeight="1">
      <c r="A7" s="7">
        <v>0</v>
      </c>
      <c r="B7" s="8" t="s">
        <v>18</v>
      </c>
      <c r="C7" s="10" t="s">
        <v>59</v>
      </c>
      <c r="D7" s="10">
        <v>120</v>
      </c>
      <c r="E7" s="10">
        <v>130</v>
      </c>
      <c r="F7" s="8" t="s">
        <v>21</v>
      </c>
      <c r="G7" s="9">
        <v>20</v>
      </c>
      <c r="H7" s="10">
        <v>5</v>
      </c>
      <c r="I7" s="10">
        <f>G7*H7</f>
        <v>100</v>
      </c>
      <c r="J7" s="10">
        <v>10000</v>
      </c>
      <c r="K7" s="10">
        <f>I7*J7</f>
        <v>1000000</v>
      </c>
      <c r="L7" s="59" t="s">
        <v>38</v>
      </c>
      <c r="M7" s="10"/>
      <c r="N7" s="10"/>
    </row>
    <row r="8" spans="1:14" s="6" customFormat="1" ht="23.25" customHeight="1">
      <c r="A8" s="12">
        <v>1</v>
      </c>
      <c r="B8" s="13" t="s">
        <v>70</v>
      </c>
      <c r="C8" s="13"/>
      <c r="D8" s="13"/>
      <c r="E8" s="13"/>
      <c r="F8" s="13"/>
      <c r="G8" s="13"/>
      <c r="H8" s="14"/>
      <c r="I8" s="10">
        <f t="shared" ref="I8:I16" si="0">G8*H8</f>
        <v>0</v>
      </c>
      <c r="J8" s="10">
        <v>22626</v>
      </c>
      <c r="K8" s="10">
        <f t="shared" ref="K8:K16" si="1">I8*J8</f>
        <v>0</v>
      </c>
      <c r="L8" s="60"/>
      <c r="M8" s="15"/>
      <c r="N8" s="15"/>
    </row>
    <row r="9" spans="1:14" s="6" customFormat="1" ht="23.25" customHeight="1">
      <c r="A9" s="12">
        <v>2</v>
      </c>
      <c r="B9" s="13" t="s">
        <v>71</v>
      </c>
      <c r="C9" s="13"/>
      <c r="D9" s="13"/>
      <c r="E9" s="13"/>
      <c r="F9" s="13"/>
      <c r="G9" s="13"/>
      <c r="H9" s="14"/>
      <c r="I9" s="10">
        <f t="shared" si="0"/>
        <v>0</v>
      </c>
      <c r="J9" s="10">
        <v>12</v>
      </c>
      <c r="K9" s="10">
        <f t="shared" si="1"/>
        <v>0</v>
      </c>
      <c r="L9" s="60"/>
      <c r="M9" s="15"/>
      <c r="N9" s="15"/>
    </row>
    <row r="10" spans="1:14" s="6" customFormat="1" ht="23.25" customHeight="1">
      <c r="A10" s="12">
        <v>3</v>
      </c>
      <c r="B10" s="13" t="s">
        <v>73</v>
      </c>
      <c r="C10" s="13"/>
      <c r="D10" s="13"/>
      <c r="E10" s="13"/>
      <c r="F10" s="13"/>
      <c r="G10" s="13"/>
      <c r="H10" s="14"/>
      <c r="I10" s="10">
        <f t="shared" si="0"/>
        <v>0</v>
      </c>
      <c r="J10" s="10">
        <v>10815</v>
      </c>
      <c r="K10" s="10">
        <f t="shared" si="1"/>
        <v>0</v>
      </c>
      <c r="L10" s="60"/>
      <c r="M10" s="15"/>
      <c r="N10" s="15"/>
    </row>
    <row r="11" spans="1:14" s="6" customFormat="1" ht="23.25" customHeight="1">
      <c r="A11" s="12">
        <v>4</v>
      </c>
      <c r="B11" s="13" t="s">
        <v>74</v>
      </c>
      <c r="C11" s="13"/>
      <c r="D11" s="13"/>
      <c r="E11" s="13"/>
      <c r="F11" s="13"/>
      <c r="G11" s="13"/>
      <c r="H11" s="14"/>
      <c r="I11" s="10">
        <f t="shared" si="0"/>
        <v>0</v>
      </c>
      <c r="J11" s="10">
        <v>12</v>
      </c>
      <c r="K11" s="10">
        <f t="shared" si="1"/>
        <v>0</v>
      </c>
      <c r="L11" s="60"/>
      <c r="M11" s="15"/>
      <c r="N11" s="15"/>
    </row>
    <row r="12" spans="1:14" s="6" customFormat="1" ht="23.25" customHeight="1">
      <c r="A12" s="12">
        <v>5</v>
      </c>
      <c r="B12" s="13" t="s">
        <v>72</v>
      </c>
      <c r="C12" s="13"/>
      <c r="D12" s="13"/>
      <c r="E12" s="13"/>
      <c r="F12" s="13"/>
      <c r="G12" s="13"/>
      <c r="H12" s="14"/>
      <c r="I12" s="10">
        <f t="shared" si="0"/>
        <v>0</v>
      </c>
      <c r="J12" s="10">
        <v>22626</v>
      </c>
      <c r="K12" s="10">
        <f t="shared" si="1"/>
        <v>0</v>
      </c>
      <c r="L12" s="60"/>
      <c r="M12" s="15"/>
      <c r="N12" s="15"/>
    </row>
    <row r="13" spans="1:14" s="6" customFormat="1" ht="23.25" customHeight="1">
      <c r="A13" s="12">
        <v>6</v>
      </c>
      <c r="B13" s="13" t="s">
        <v>17</v>
      </c>
      <c r="C13" s="13"/>
      <c r="D13" s="13"/>
      <c r="E13" s="13"/>
      <c r="F13" s="13"/>
      <c r="G13" s="13"/>
      <c r="H13" s="14"/>
      <c r="I13" s="10">
        <f t="shared" si="0"/>
        <v>0</v>
      </c>
      <c r="J13" s="10">
        <v>12</v>
      </c>
      <c r="K13" s="10">
        <f t="shared" si="1"/>
        <v>0</v>
      </c>
      <c r="L13" s="60"/>
      <c r="M13" s="15"/>
      <c r="N13" s="15"/>
    </row>
    <row r="14" spans="1:14" s="6" customFormat="1" ht="33.75" customHeight="1">
      <c r="A14" s="12">
        <v>7</v>
      </c>
      <c r="B14" s="13" t="s">
        <v>75</v>
      </c>
      <c r="C14" s="13"/>
      <c r="D14" s="13"/>
      <c r="E14" s="13"/>
      <c r="F14" s="13"/>
      <c r="G14" s="13"/>
      <c r="H14" s="14"/>
      <c r="I14" s="10">
        <f t="shared" si="0"/>
        <v>0</v>
      </c>
      <c r="J14" s="10">
        <v>365</v>
      </c>
      <c r="K14" s="10">
        <f t="shared" si="1"/>
        <v>0</v>
      </c>
      <c r="L14" s="60"/>
      <c r="M14" s="15"/>
      <c r="N14" s="15"/>
    </row>
    <row r="15" spans="1:14" s="6" customFormat="1" ht="28.5" customHeight="1">
      <c r="A15" s="12">
        <v>8</v>
      </c>
      <c r="B15" s="13" t="s">
        <v>39</v>
      </c>
      <c r="C15" s="13"/>
      <c r="D15" s="13"/>
      <c r="E15" s="13"/>
      <c r="F15" s="13"/>
      <c r="G15" s="13"/>
      <c r="H15" s="14"/>
      <c r="I15" s="10">
        <f t="shared" si="0"/>
        <v>0</v>
      </c>
      <c r="J15" s="10">
        <v>56455</v>
      </c>
      <c r="K15" s="10">
        <f t="shared" si="1"/>
        <v>0</v>
      </c>
      <c r="L15" s="60"/>
      <c r="M15" s="15"/>
      <c r="N15" s="15"/>
    </row>
    <row r="16" spans="1:14" s="6" customFormat="1" ht="33.75" customHeight="1">
      <c r="A16" s="12">
        <v>9</v>
      </c>
      <c r="B16" s="13" t="s">
        <v>34</v>
      </c>
      <c r="C16" s="13"/>
      <c r="D16" s="13"/>
      <c r="E16" s="13"/>
      <c r="F16" s="13"/>
      <c r="G16" s="13"/>
      <c r="H16" s="14"/>
      <c r="I16" s="10">
        <f t="shared" si="0"/>
        <v>0</v>
      </c>
      <c r="J16" s="10"/>
      <c r="K16" s="10">
        <f t="shared" si="1"/>
        <v>0</v>
      </c>
      <c r="L16" s="60"/>
      <c r="M16" s="15"/>
      <c r="N16" s="15"/>
    </row>
    <row r="17" spans="1:14" s="6" customFormat="1" ht="25.5" customHeight="1">
      <c r="A17" s="12">
        <v>10</v>
      </c>
      <c r="B17" s="4" t="s">
        <v>4</v>
      </c>
      <c r="C17" s="4"/>
      <c r="D17" s="4"/>
      <c r="E17" s="4"/>
      <c r="F17" s="4"/>
      <c r="G17" s="14"/>
      <c r="H17" s="14"/>
      <c r="I17" s="14"/>
      <c r="J17" s="14"/>
      <c r="K17" s="14">
        <f>SUM(K8:K16)</f>
        <v>0</v>
      </c>
      <c r="L17" s="61"/>
      <c r="M17" s="16"/>
      <c r="N17" s="16"/>
    </row>
    <row r="18" spans="1:14" s="6" customFormat="1" ht="102" customHeight="1">
      <c r="A18" s="62" t="s">
        <v>61</v>
      </c>
      <c r="B18" s="63"/>
      <c r="C18" s="63"/>
      <c r="D18" s="63"/>
      <c r="E18" s="63"/>
      <c r="F18" s="63"/>
      <c r="G18" s="63"/>
      <c r="H18" s="63"/>
      <c r="I18" s="63"/>
      <c r="J18" s="63"/>
      <c r="K18" s="63"/>
      <c r="L18" s="63"/>
      <c r="M18" s="63"/>
      <c r="N18" s="63"/>
    </row>
  </sheetData>
  <mergeCells count="9">
    <mergeCell ref="A1:N1"/>
    <mergeCell ref="A2:N2"/>
    <mergeCell ref="A5:N5"/>
    <mergeCell ref="L7:L17"/>
    <mergeCell ref="A18:N18"/>
    <mergeCell ref="C3:D3"/>
    <mergeCell ref="E3:F3"/>
    <mergeCell ref="C4:D4"/>
    <mergeCell ref="E4:F4"/>
  </mergeCells>
  <phoneticPr fontId="18"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N16"/>
  <sheetViews>
    <sheetView tabSelected="1" zoomScaleNormal="90" workbookViewId="0">
      <selection activeCell="E4" sqref="E4:F4"/>
    </sheetView>
  </sheetViews>
  <sheetFormatPr defaultRowHeight="13.5"/>
  <cols>
    <col min="1" max="1" width="4.75" style="2" customWidth="1"/>
    <col min="2" max="2" width="55.75" customWidth="1"/>
    <col min="3" max="4" width="11.75" customWidth="1"/>
    <col min="5" max="5" width="10.125" customWidth="1"/>
    <col min="6" max="6" width="10.375" customWidth="1"/>
    <col min="7" max="7" width="11.25" style="2" customWidth="1"/>
    <col min="8" max="8" width="12" style="2" customWidth="1"/>
    <col min="9" max="9" width="11" style="2" customWidth="1"/>
    <col min="10" max="11" width="9" style="2"/>
    <col min="12" max="12" width="11" style="2" customWidth="1"/>
  </cols>
  <sheetData>
    <row r="1" spans="1:14" ht="33.75" customHeight="1">
      <c r="A1" s="52" t="s">
        <v>26</v>
      </c>
      <c r="B1" s="53"/>
      <c r="C1" s="53"/>
      <c r="D1" s="53"/>
      <c r="E1" s="53"/>
      <c r="F1" s="53"/>
      <c r="G1" s="53"/>
      <c r="H1" s="53"/>
      <c r="I1" s="53"/>
      <c r="J1" s="53"/>
      <c r="K1" s="53"/>
      <c r="L1" s="53"/>
      <c r="M1" s="53"/>
      <c r="N1" s="54"/>
    </row>
    <row r="2" spans="1:14" ht="24.75" customHeight="1">
      <c r="A2" s="55" t="s">
        <v>14</v>
      </c>
      <c r="B2" s="55"/>
      <c r="C2" s="55"/>
      <c r="D2" s="55"/>
      <c r="E2" s="55"/>
      <c r="F2" s="55"/>
      <c r="G2" s="55"/>
      <c r="H2" s="55"/>
      <c r="I2" s="55"/>
      <c r="J2" s="55"/>
      <c r="K2" s="55"/>
      <c r="L2" s="55"/>
      <c r="M2" s="55"/>
      <c r="N2" s="55"/>
    </row>
    <row r="3" spans="1:14" s="22" customFormat="1" ht="39" customHeight="1">
      <c r="A3" s="18" t="s">
        <v>16</v>
      </c>
      <c r="B3" s="18" t="s">
        <v>8</v>
      </c>
      <c r="C3" s="64" t="s">
        <v>12</v>
      </c>
      <c r="D3" s="65"/>
      <c r="E3" s="64" t="s">
        <v>13</v>
      </c>
      <c r="F3" s="65"/>
      <c r="G3" s="18" t="s">
        <v>9</v>
      </c>
      <c r="H3" s="18" t="s">
        <v>11</v>
      </c>
      <c r="I3" s="18" t="s">
        <v>10</v>
      </c>
      <c r="J3" s="19"/>
      <c r="K3" s="20"/>
      <c r="L3" s="20"/>
      <c r="M3" s="21"/>
      <c r="N3" s="18"/>
    </row>
    <row r="4" spans="1:14" ht="378.75">
      <c r="A4" s="27">
        <v>1</v>
      </c>
      <c r="B4" s="28" t="s">
        <v>68</v>
      </c>
      <c r="C4" s="66"/>
      <c r="D4" s="68"/>
      <c r="E4" s="66"/>
      <c r="F4" s="68"/>
      <c r="G4" s="23">
        <v>1</v>
      </c>
      <c r="H4" s="17"/>
      <c r="I4" s="17"/>
      <c r="J4" s="17"/>
      <c r="K4" s="27"/>
      <c r="L4" s="27"/>
      <c r="M4" s="1"/>
      <c r="N4" s="27"/>
    </row>
    <row r="5" spans="1:14" ht="27" customHeight="1">
      <c r="A5" s="56" t="s">
        <v>24</v>
      </c>
      <c r="B5" s="57"/>
      <c r="C5" s="57"/>
      <c r="D5" s="57"/>
      <c r="E5" s="57"/>
      <c r="F5" s="57"/>
      <c r="G5" s="57"/>
      <c r="H5" s="57"/>
      <c r="I5" s="57"/>
      <c r="J5" s="57"/>
      <c r="K5" s="57"/>
      <c r="L5" s="57"/>
      <c r="M5" s="57"/>
      <c r="N5" s="58"/>
    </row>
    <row r="6" spans="1:14" s="6" customFormat="1" ht="45.75" customHeight="1">
      <c r="A6" s="4" t="s">
        <v>15</v>
      </c>
      <c r="B6" s="4" t="s">
        <v>0</v>
      </c>
      <c r="C6" s="24" t="s">
        <v>5</v>
      </c>
      <c r="D6" s="25" t="s">
        <v>19</v>
      </c>
      <c r="E6" s="24" t="s">
        <v>20</v>
      </c>
      <c r="F6" s="26" t="s">
        <v>65</v>
      </c>
      <c r="G6" s="24" t="s">
        <v>1</v>
      </c>
      <c r="H6" s="24" t="s">
        <v>6</v>
      </c>
      <c r="I6" s="5" t="s">
        <v>7</v>
      </c>
      <c r="J6" s="5" t="s">
        <v>2</v>
      </c>
      <c r="K6" s="5" t="s">
        <v>3</v>
      </c>
      <c r="L6" s="5" t="s">
        <v>36</v>
      </c>
      <c r="M6" s="5" t="s">
        <v>22</v>
      </c>
      <c r="N6" s="5" t="s">
        <v>23</v>
      </c>
    </row>
    <row r="7" spans="1:14" s="11" customFormat="1" ht="24.75" customHeight="1">
      <c r="A7" s="7">
        <v>0</v>
      </c>
      <c r="B7" s="8" t="s">
        <v>18</v>
      </c>
      <c r="C7" s="10" t="s">
        <v>60</v>
      </c>
      <c r="D7" s="10">
        <v>120</v>
      </c>
      <c r="E7" s="10">
        <v>130</v>
      </c>
      <c r="F7" s="8" t="s">
        <v>21</v>
      </c>
      <c r="G7" s="9">
        <v>10</v>
      </c>
      <c r="H7" s="10">
        <v>5</v>
      </c>
      <c r="I7" s="10">
        <f>G7*H7</f>
        <v>50</v>
      </c>
      <c r="J7" s="10">
        <v>10000</v>
      </c>
      <c r="K7" s="10">
        <f>I7*J7</f>
        <v>500000</v>
      </c>
      <c r="L7" s="69" t="s">
        <v>40</v>
      </c>
      <c r="M7" s="10"/>
      <c r="N7" s="10"/>
    </row>
    <row r="8" spans="1:14" s="6" customFormat="1" ht="23.25" customHeight="1">
      <c r="A8" s="12">
        <v>1</v>
      </c>
      <c r="B8" s="13" t="s">
        <v>27</v>
      </c>
      <c r="C8" s="13"/>
      <c r="D8" s="13"/>
      <c r="E8" s="13"/>
      <c r="F8" s="13"/>
      <c r="G8" s="13"/>
      <c r="H8" s="14"/>
      <c r="I8" s="10">
        <f t="shared" ref="I8:I14" si="0">G8*H8</f>
        <v>0</v>
      </c>
      <c r="J8" s="10">
        <v>29200</v>
      </c>
      <c r="K8" s="10">
        <f t="shared" ref="K8:K14" si="1">I8*J8</f>
        <v>0</v>
      </c>
      <c r="L8" s="70"/>
      <c r="M8" s="15"/>
      <c r="N8" s="15"/>
    </row>
    <row r="9" spans="1:14" s="6" customFormat="1" ht="23.25" customHeight="1">
      <c r="A9" s="12">
        <v>2</v>
      </c>
      <c r="B9" s="13" t="s">
        <v>28</v>
      </c>
      <c r="C9" s="13"/>
      <c r="D9" s="13"/>
      <c r="E9" s="13"/>
      <c r="F9" s="13"/>
      <c r="G9" s="13"/>
      <c r="H9" s="14"/>
      <c r="I9" s="10">
        <f t="shared" si="0"/>
        <v>0</v>
      </c>
      <c r="J9" s="10">
        <v>29200</v>
      </c>
      <c r="K9" s="10">
        <f t="shared" si="1"/>
        <v>0</v>
      </c>
      <c r="L9" s="70"/>
      <c r="M9" s="15"/>
      <c r="N9" s="15"/>
    </row>
    <row r="10" spans="1:14" s="6" customFormat="1" ht="23.25" customHeight="1">
      <c r="A10" s="12">
        <v>3</v>
      </c>
      <c r="B10" s="13" t="s">
        <v>29</v>
      </c>
      <c r="C10" s="13"/>
      <c r="D10" s="13"/>
      <c r="E10" s="13"/>
      <c r="F10" s="13"/>
      <c r="G10" s="13"/>
      <c r="H10" s="14"/>
      <c r="I10" s="10">
        <f t="shared" si="0"/>
        <v>0</v>
      </c>
      <c r="J10" s="10">
        <v>29200</v>
      </c>
      <c r="K10" s="10">
        <f t="shared" si="1"/>
        <v>0</v>
      </c>
      <c r="L10" s="70"/>
      <c r="M10" s="15"/>
      <c r="N10" s="15"/>
    </row>
    <row r="11" spans="1:14" s="6" customFormat="1" ht="23.25" customHeight="1">
      <c r="A11" s="12">
        <v>4</v>
      </c>
      <c r="B11" s="13" t="s">
        <v>30</v>
      </c>
      <c r="C11" s="13"/>
      <c r="D11" s="13"/>
      <c r="E11" s="13"/>
      <c r="F11" s="13"/>
      <c r="G11" s="13"/>
      <c r="H11" s="14"/>
      <c r="I11" s="10">
        <f t="shared" si="0"/>
        <v>0</v>
      </c>
      <c r="J11" s="10">
        <v>730</v>
      </c>
      <c r="K11" s="10">
        <f t="shared" si="1"/>
        <v>0</v>
      </c>
      <c r="L11" s="70"/>
      <c r="M11" s="15"/>
      <c r="N11" s="15"/>
    </row>
    <row r="12" spans="1:14" s="6" customFormat="1" ht="23.25" customHeight="1">
      <c r="A12" s="12">
        <v>5</v>
      </c>
      <c r="B12" s="13" t="s">
        <v>31</v>
      </c>
      <c r="C12" s="13"/>
      <c r="D12" s="13"/>
      <c r="E12" s="13"/>
      <c r="F12" s="13"/>
      <c r="G12" s="13"/>
      <c r="H12" s="14"/>
      <c r="I12" s="10">
        <f t="shared" si="0"/>
        <v>0</v>
      </c>
      <c r="J12" s="10">
        <v>2</v>
      </c>
      <c r="K12" s="10">
        <f t="shared" si="1"/>
        <v>0</v>
      </c>
      <c r="L12" s="70"/>
      <c r="M12" s="15"/>
      <c r="N12" s="15"/>
    </row>
    <row r="13" spans="1:14" s="6" customFormat="1" ht="23.25" customHeight="1">
      <c r="A13" s="12">
        <v>6</v>
      </c>
      <c r="B13" s="13" t="s">
        <v>32</v>
      </c>
      <c r="C13" s="13"/>
      <c r="D13" s="13"/>
      <c r="E13" s="13"/>
      <c r="F13" s="13"/>
      <c r="G13" s="13"/>
      <c r="H13" s="14"/>
      <c r="I13" s="10">
        <f t="shared" si="0"/>
        <v>0</v>
      </c>
      <c r="J13" s="10">
        <v>29200</v>
      </c>
      <c r="K13" s="10">
        <f t="shared" si="1"/>
        <v>0</v>
      </c>
      <c r="L13" s="70"/>
      <c r="M13" s="15"/>
      <c r="N13" s="15"/>
    </row>
    <row r="14" spans="1:14" s="6" customFormat="1" ht="33.75" customHeight="1">
      <c r="A14" s="12">
        <v>7</v>
      </c>
      <c r="B14" s="13" t="s">
        <v>33</v>
      </c>
      <c r="C14" s="13"/>
      <c r="D14" s="13"/>
      <c r="E14" s="13"/>
      <c r="F14" s="13"/>
      <c r="G14" s="13"/>
      <c r="H14" s="14"/>
      <c r="I14" s="10">
        <f t="shared" si="0"/>
        <v>0</v>
      </c>
      <c r="J14" s="15"/>
      <c r="K14" s="10">
        <f t="shared" si="1"/>
        <v>0</v>
      </c>
      <c r="L14" s="70"/>
      <c r="M14" s="15"/>
      <c r="N14" s="15"/>
    </row>
    <row r="15" spans="1:14" s="6" customFormat="1" ht="25.5" customHeight="1">
      <c r="A15" s="12">
        <v>8</v>
      </c>
      <c r="B15" s="4" t="s">
        <v>4</v>
      </c>
      <c r="C15" s="4"/>
      <c r="D15" s="4"/>
      <c r="E15" s="4"/>
      <c r="F15" s="4"/>
      <c r="G15" s="14"/>
      <c r="H15" s="14"/>
      <c r="I15" s="14"/>
      <c r="J15" s="14"/>
      <c r="K15" s="14">
        <f>SUM(K8:K14)</f>
        <v>0</v>
      </c>
      <c r="L15" s="71"/>
      <c r="M15" s="16"/>
      <c r="N15" s="16"/>
    </row>
    <row r="16" spans="1:14" s="6" customFormat="1" ht="132.75" customHeight="1">
      <c r="A16" s="62" t="s">
        <v>62</v>
      </c>
      <c r="B16" s="63"/>
      <c r="C16" s="63"/>
      <c r="D16" s="63"/>
      <c r="E16" s="63"/>
      <c r="F16" s="63"/>
      <c r="G16" s="63"/>
      <c r="H16" s="63"/>
      <c r="I16" s="63"/>
      <c r="J16" s="63"/>
      <c r="K16" s="63"/>
      <c r="L16" s="63"/>
      <c r="M16" s="63"/>
      <c r="N16" s="63"/>
    </row>
  </sheetData>
  <mergeCells count="9">
    <mergeCell ref="A5:N5"/>
    <mergeCell ref="A16:N16"/>
    <mergeCell ref="A1:N1"/>
    <mergeCell ref="A2:N2"/>
    <mergeCell ref="C3:D3"/>
    <mergeCell ref="E3:F3"/>
    <mergeCell ref="C4:D4"/>
    <mergeCell ref="E4:F4"/>
    <mergeCell ref="L7:L15"/>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P14"/>
  <sheetViews>
    <sheetView workbookViewId="0">
      <selection activeCell="B4" sqref="B4"/>
    </sheetView>
  </sheetViews>
  <sheetFormatPr defaultRowHeight="13.5"/>
  <cols>
    <col min="1" max="1" width="4.75" style="35" customWidth="1"/>
    <col min="2" max="2" width="32" style="42" customWidth="1"/>
    <col min="3" max="3" width="8.5" customWidth="1"/>
    <col min="4" max="4" width="9.25" customWidth="1"/>
    <col min="5" max="5" width="10.125" customWidth="1"/>
    <col min="6" max="6" width="10.375" customWidth="1"/>
    <col min="7" max="8" width="11.25" style="2" customWidth="1"/>
    <col min="9" max="9" width="12" style="35" customWidth="1"/>
    <col min="10" max="10" width="9" style="35" customWidth="1"/>
    <col min="11" max="11" width="11" style="35" customWidth="1"/>
    <col min="12" max="12" width="9" style="35"/>
    <col min="13" max="14" width="7.75" style="35" customWidth="1"/>
    <col min="15" max="16" width="9" style="42"/>
  </cols>
  <sheetData>
    <row r="1" spans="1:16" ht="33.75" customHeight="1">
      <c r="A1" s="52" t="s">
        <v>37</v>
      </c>
      <c r="B1" s="53"/>
      <c r="C1" s="53"/>
      <c r="D1" s="53"/>
      <c r="E1" s="53"/>
      <c r="F1" s="53"/>
      <c r="G1" s="53"/>
      <c r="H1" s="53"/>
      <c r="I1" s="53"/>
      <c r="J1" s="53"/>
      <c r="K1" s="53"/>
      <c r="L1" s="53"/>
      <c r="M1" s="53"/>
      <c r="N1" s="53"/>
      <c r="O1" s="53"/>
      <c r="P1" s="54"/>
    </row>
    <row r="2" spans="1:16" ht="24.75" customHeight="1">
      <c r="A2" s="55" t="s">
        <v>14</v>
      </c>
      <c r="B2" s="55"/>
      <c r="C2" s="55"/>
      <c r="D2" s="55"/>
      <c r="E2" s="55"/>
      <c r="F2" s="55"/>
      <c r="G2" s="55"/>
      <c r="H2" s="55"/>
      <c r="I2" s="55"/>
      <c r="J2" s="55"/>
      <c r="K2" s="55"/>
      <c r="L2" s="55"/>
      <c r="M2" s="55"/>
      <c r="N2" s="55"/>
      <c r="O2" s="55"/>
      <c r="P2" s="55"/>
    </row>
    <row r="3" spans="1:16" s="22" customFormat="1" ht="39" customHeight="1">
      <c r="A3" s="29" t="s">
        <v>16</v>
      </c>
      <c r="B3" s="29" t="s">
        <v>8</v>
      </c>
      <c r="C3" s="72" t="s">
        <v>12</v>
      </c>
      <c r="D3" s="73"/>
      <c r="E3" s="72" t="s">
        <v>13</v>
      </c>
      <c r="F3" s="73"/>
      <c r="G3" s="29" t="s">
        <v>9</v>
      </c>
      <c r="H3" s="46" t="s">
        <v>55</v>
      </c>
      <c r="I3" s="46" t="s">
        <v>56</v>
      </c>
      <c r="J3" s="29"/>
      <c r="K3" s="29"/>
      <c r="L3" s="30"/>
      <c r="M3" s="36"/>
      <c r="N3" s="36"/>
      <c r="O3" s="37"/>
      <c r="P3" s="29"/>
    </row>
    <row r="4" spans="1:16" ht="318.75">
      <c r="A4" s="38">
        <v>1</v>
      </c>
      <c r="B4" s="43" t="s">
        <v>69</v>
      </c>
      <c r="C4" s="74"/>
      <c r="D4" s="75"/>
      <c r="E4" s="74"/>
      <c r="F4" s="75"/>
      <c r="G4" s="50">
        <v>1</v>
      </c>
      <c r="H4" s="47"/>
      <c r="I4" s="48"/>
      <c r="J4" s="31"/>
      <c r="K4" s="31"/>
      <c r="L4" s="31"/>
      <c r="M4" s="38"/>
      <c r="N4" s="38"/>
      <c r="O4" s="39"/>
      <c r="P4" s="38"/>
    </row>
    <row r="5" spans="1:16" ht="27" customHeight="1">
      <c r="A5" s="56" t="s">
        <v>24</v>
      </c>
      <c r="B5" s="57"/>
      <c r="C5" s="57"/>
      <c r="D5" s="57"/>
      <c r="E5" s="57"/>
      <c r="F5" s="57"/>
      <c r="G5" s="57"/>
      <c r="H5" s="57"/>
      <c r="I5" s="57"/>
      <c r="J5" s="57"/>
      <c r="K5" s="57"/>
      <c r="L5" s="57"/>
      <c r="M5" s="57"/>
      <c r="N5" s="57"/>
      <c r="O5" s="57"/>
      <c r="P5" s="58"/>
    </row>
    <row r="6" spans="1:16" s="6" customFormat="1" ht="71.25">
      <c r="A6" s="44" t="s">
        <v>15</v>
      </c>
      <c r="B6" s="26" t="s">
        <v>0</v>
      </c>
      <c r="C6" s="24" t="s">
        <v>48</v>
      </c>
      <c r="D6" s="25" t="s">
        <v>19</v>
      </c>
      <c r="E6" s="24" t="s">
        <v>20</v>
      </c>
      <c r="F6" s="26" t="s">
        <v>66</v>
      </c>
      <c r="G6" s="24" t="s">
        <v>6</v>
      </c>
      <c r="H6" s="24" t="s">
        <v>49</v>
      </c>
      <c r="I6" s="32" t="s">
        <v>50</v>
      </c>
      <c r="J6" s="32" t="s">
        <v>53</v>
      </c>
      <c r="K6" s="32" t="s">
        <v>51</v>
      </c>
      <c r="L6" s="32" t="s">
        <v>52</v>
      </c>
      <c r="M6" s="32" t="s">
        <v>57</v>
      </c>
      <c r="N6" s="32" t="s">
        <v>58</v>
      </c>
      <c r="O6" s="24" t="s">
        <v>22</v>
      </c>
      <c r="P6" s="24" t="s">
        <v>23</v>
      </c>
    </row>
    <row r="7" spans="1:16" s="11" customFormat="1" ht="31.5" customHeight="1">
      <c r="A7" s="45">
        <v>0</v>
      </c>
      <c r="B7" s="8" t="s">
        <v>63</v>
      </c>
      <c r="C7" s="10">
        <v>800</v>
      </c>
      <c r="D7" s="10">
        <v>200</v>
      </c>
      <c r="E7" s="10">
        <v>130</v>
      </c>
      <c r="F7" s="8" t="s">
        <v>21</v>
      </c>
      <c r="G7" s="9">
        <v>2</v>
      </c>
      <c r="H7" s="9">
        <v>1</v>
      </c>
      <c r="I7" s="33">
        <f>C7/G7/H7</f>
        <v>400</v>
      </c>
      <c r="J7" s="33">
        <f>MIN(I7,L7)*H7</f>
        <v>300</v>
      </c>
      <c r="K7" s="33">
        <f>D7/J7</f>
        <v>0.66666666666666663</v>
      </c>
      <c r="L7" s="34">
        <v>300</v>
      </c>
      <c r="M7" s="40">
        <v>5000</v>
      </c>
      <c r="N7" s="40">
        <f>K7*M7</f>
        <v>3333.333333333333</v>
      </c>
      <c r="O7" s="10"/>
      <c r="P7" s="10"/>
    </row>
    <row r="8" spans="1:16" s="11" customFormat="1" ht="31.5" customHeight="1">
      <c r="A8" s="45">
        <v>0</v>
      </c>
      <c r="B8" s="8" t="s">
        <v>63</v>
      </c>
      <c r="C8" s="10">
        <v>500</v>
      </c>
      <c r="D8" s="10">
        <v>120</v>
      </c>
      <c r="E8" s="10">
        <v>130</v>
      </c>
      <c r="F8" s="8" t="s">
        <v>54</v>
      </c>
      <c r="G8" s="9">
        <v>2</v>
      </c>
      <c r="H8" s="9">
        <v>2</v>
      </c>
      <c r="I8" s="33">
        <f>C8/G8/H8</f>
        <v>125</v>
      </c>
      <c r="J8" s="33">
        <f t="shared" ref="J8" si="0">MIN(I8,L8)*H8</f>
        <v>250</v>
      </c>
      <c r="K8" s="33">
        <f>D8/J8</f>
        <v>0.48</v>
      </c>
      <c r="L8" s="34">
        <v>300</v>
      </c>
      <c r="M8" s="40">
        <v>5000</v>
      </c>
      <c r="N8" s="40">
        <f t="shared" ref="N8:N11" si="1">K8*M8</f>
        <v>2400</v>
      </c>
      <c r="O8" s="10"/>
      <c r="P8" s="10"/>
    </row>
    <row r="9" spans="1:16" s="6" customFormat="1" ht="23.25" customHeight="1">
      <c r="A9" s="45">
        <v>1</v>
      </c>
      <c r="B9" s="51" t="s">
        <v>47</v>
      </c>
      <c r="C9" s="13"/>
      <c r="D9" s="13"/>
      <c r="E9" s="13"/>
      <c r="F9" s="13"/>
      <c r="G9" s="13"/>
      <c r="H9" s="13"/>
      <c r="I9" s="33" t="e">
        <f t="shared" ref="I9:I11" si="2">C9/G9/H9</f>
        <v>#DIV/0!</v>
      </c>
      <c r="J9" s="33" t="e">
        <f t="shared" ref="J9:J11" si="3">MIN(I9,L9)*H9</f>
        <v>#DIV/0!</v>
      </c>
      <c r="K9" s="33" t="e">
        <f t="shared" ref="K9:K11" si="4">D9/J9</f>
        <v>#DIV/0!</v>
      </c>
      <c r="L9" s="34">
        <v>300</v>
      </c>
      <c r="M9" s="41">
        <v>3988</v>
      </c>
      <c r="N9" s="40" t="e">
        <f t="shared" si="1"/>
        <v>#DIV/0!</v>
      </c>
      <c r="O9" s="10"/>
      <c r="P9" s="10"/>
    </row>
    <row r="10" spans="1:16" s="6" customFormat="1" ht="23.25" customHeight="1">
      <c r="A10" s="45">
        <v>2</v>
      </c>
      <c r="B10" s="51" t="s">
        <v>41</v>
      </c>
      <c r="C10" s="13"/>
      <c r="D10" s="13"/>
      <c r="E10" s="13"/>
      <c r="F10" s="13"/>
      <c r="G10" s="13"/>
      <c r="H10" s="13"/>
      <c r="I10" s="33" t="e">
        <f t="shared" si="2"/>
        <v>#DIV/0!</v>
      </c>
      <c r="J10" s="33" t="e">
        <f t="shared" si="3"/>
        <v>#DIV/0!</v>
      </c>
      <c r="K10" s="33" t="e">
        <f t="shared" si="4"/>
        <v>#DIV/0!</v>
      </c>
      <c r="L10" s="34">
        <v>30</v>
      </c>
      <c r="M10" s="41">
        <v>365</v>
      </c>
      <c r="N10" s="40" t="e">
        <f t="shared" si="1"/>
        <v>#DIV/0!</v>
      </c>
      <c r="O10" s="10"/>
      <c r="P10" s="10"/>
    </row>
    <row r="11" spans="1:16" s="6" customFormat="1" ht="33.75" customHeight="1">
      <c r="A11" s="45">
        <v>3</v>
      </c>
      <c r="B11" s="51" t="s">
        <v>33</v>
      </c>
      <c r="C11" s="13"/>
      <c r="D11" s="13"/>
      <c r="E11" s="13"/>
      <c r="F11" s="13"/>
      <c r="G11" s="13"/>
      <c r="H11" s="13"/>
      <c r="I11" s="33" t="e">
        <f t="shared" si="2"/>
        <v>#DIV/0!</v>
      </c>
      <c r="J11" s="33" t="e">
        <f t="shared" si="3"/>
        <v>#DIV/0!</v>
      </c>
      <c r="K11" s="33" t="e">
        <f t="shared" si="4"/>
        <v>#DIV/0!</v>
      </c>
      <c r="L11" s="34"/>
      <c r="M11" s="41"/>
      <c r="N11" s="40" t="e">
        <f t="shared" si="1"/>
        <v>#DIV/0!</v>
      </c>
      <c r="O11" s="10"/>
      <c r="P11" s="10"/>
    </row>
    <row r="12" spans="1:16" s="6" customFormat="1" ht="33.75" customHeight="1">
      <c r="A12" s="45"/>
      <c r="B12" s="51"/>
      <c r="C12" s="13"/>
      <c r="D12" s="13"/>
      <c r="E12" s="13"/>
      <c r="F12" s="13"/>
      <c r="G12" s="13"/>
      <c r="H12" s="13"/>
      <c r="I12" s="33"/>
      <c r="J12" s="33"/>
      <c r="K12" s="33"/>
      <c r="L12" s="34"/>
      <c r="M12" s="41"/>
      <c r="N12" s="40"/>
      <c r="O12" s="10"/>
      <c r="P12" s="10"/>
    </row>
    <row r="13" spans="1:16" s="6" customFormat="1" ht="25.5" customHeight="1">
      <c r="A13" s="45">
        <v>4</v>
      </c>
      <c r="B13" s="44" t="s">
        <v>4</v>
      </c>
      <c r="C13" s="4"/>
      <c r="D13" s="4"/>
      <c r="E13" s="4"/>
      <c r="F13" s="4"/>
      <c r="G13" s="14"/>
      <c r="H13" s="14"/>
      <c r="I13" s="34"/>
      <c r="J13" s="34"/>
      <c r="K13" s="34"/>
      <c r="L13" s="34"/>
      <c r="M13" s="41"/>
      <c r="N13" s="41" t="e">
        <f>SUM(N9:N12)</f>
        <v>#DIV/0!</v>
      </c>
      <c r="O13" s="49"/>
      <c r="P13" s="49"/>
    </row>
    <row r="14" spans="1:16" s="6" customFormat="1" ht="231.75" customHeight="1">
      <c r="A14" s="62" t="s">
        <v>64</v>
      </c>
      <c r="B14" s="63"/>
      <c r="C14" s="63"/>
      <c r="D14" s="63"/>
      <c r="E14" s="63"/>
      <c r="F14" s="63"/>
      <c r="G14" s="63"/>
      <c r="H14" s="63"/>
      <c r="I14" s="63"/>
      <c r="J14" s="63"/>
      <c r="K14" s="63"/>
      <c r="L14" s="63"/>
      <c r="M14" s="63"/>
      <c r="N14" s="63"/>
      <c r="O14" s="63"/>
      <c r="P14" s="63"/>
    </row>
  </sheetData>
  <mergeCells count="8">
    <mergeCell ref="A5:P5"/>
    <mergeCell ref="A14:P14"/>
    <mergeCell ref="A1:P1"/>
    <mergeCell ref="A2:P2"/>
    <mergeCell ref="C3:D3"/>
    <mergeCell ref="E3:F3"/>
    <mergeCell ref="C4:D4"/>
    <mergeCell ref="E4:F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1化学发光</vt:lpstr>
      <vt:lpstr>2血球</vt:lpstr>
      <vt:lpstr>3血气</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2022-01-05T08:53:45Z</cp:lastPrinted>
  <dcterms:created xsi:type="dcterms:W3CDTF">2015-01-08T06:52:00Z</dcterms:created>
  <dcterms:modified xsi:type="dcterms:W3CDTF">2022-01-05T08:54:59Z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2052-9.1.0.5184</vt:lpwstr>
  </property>
</Properties>
</file>